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2390" windowHeight="8730" activeTab="0"/>
  </bookViews>
  <sheets>
    <sheet name="Scoresheet" sheetId="1" r:id="rId1"/>
  </sheets>
  <definedNames>
    <definedName name="_xlnm.Print_Area" localSheetId="0">'Scoresheet'!$B$1:$AC$72</definedName>
  </definedNames>
  <calcPr fullCalcOnLoad="1" fullPrecision="0"/>
</workbook>
</file>

<file path=xl/sharedStrings.xml><?xml version="1.0" encoding="utf-8"?>
<sst xmlns="http://schemas.openxmlformats.org/spreadsheetml/2006/main" count="119" uniqueCount="89">
  <si>
    <t>Company:</t>
  </si>
  <si>
    <t>Date:</t>
  </si>
  <si>
    <t>Audit Performed By:</t>
  </si>
  <si>
    <t>A</t>
  </si>
  <si>
    <t>P</t>
  </si>
  <si>
    <t>C</t>
  </si>
  <si>
    <t>Score</t>
  </si>
  <si>
    <t xml:space="preserve"> </t>
  </si>
  <si>
    <t>QM1</t>
  </si>
  <si>
    <t>ME5</t>
  </si>
  <si>
    <t>ME6</t>
  </si>
  <si>
    <t>ME7</t>
  </si>
  <si>
    <t>QM2</t>
  </si>
  <si>
    <t>ME8</t>
  </si>
  <si>
    <t>DP1</t>
  </si>
  <si>
    <t>DP2</t>
  </si>
  <si>
    <t>QM3</t>
  </si>
  <si>
    <t>DP3</t>
  </si>
  <si>
    <t>DP4</t>
  </si>
  <si>
    <t>QM4</t>
  </si>
  <si>
    <t>DP5</t>
  </si>
  <si>
    <t>DP6</t>
  </si>
  <si>
    <t>DP7</t>
  </si>
  <si>
    <t>QM5</t>
  </si>
  <si>
    <t>DP8</t>
  </si>
  <si>
    <t>CR1</t>
  </si>
  <si>
    <t>QM6</t>
  </si>
  <si>
    <t>CR2</t>
  </si>
  <si>
    <t>CR4</t>
  </si>
  <si>
    <t>OM1</t>
  </si>
  <si>
    <t>OM2</t>
  </si>
  <si>
    <t>CR5</t>
  </si>
  <si>
    <t>CR6</t>
  </si>
  <si>
    <t>OM3</t>
  </si>
  <si>
    <t>MP1</t>
  </si>
  <si>
    <t>OM4</t>
  </si>
  <si>
    <t>MP2</t>
  </si>
  <si>
    <t>OM5</t>
  </si>
  <si>
    <t>MP3</t>
  </si>
  <si>
    <t>OM6</t>
  </si>
  <si>
    <t>OM7</t>
  </si>
  <si>
    <t>MP4</t>
  </si>
  <si>
    <t>HR1</t>
  </si>
  <si>
    <t>MP5</t>
  </si>
  <si>
    <t>HR2</t>
  </si>
  <si>
    <t>MP6</t>
  </si>
  <si>
    <t>MP7</t>
  </si>
  <si>
    <t>MP8</t>
  </si>
  <si>
    <t>PM1</t>
  </si>
  <si>
    <t>MP9</t>
  </si>
  <si>
    <t>PM2</t>
  </si>
  <si>
    <t>MP10</t>
  </si>
  <si>
    <t>PM3</t>
  </si>
  <si>
    <t>MP11</t>
  </si>
  <si>
    <t>PM4</t>
  </si>
  <si>
    <t>MP12</t>
  </si>
  <si>
    <t>PR1</t>
  </si>
  <si>
    <t>PR2</t>
  </si>
  <si>
    <t>CS1</t>
  </si>
  <si>
    <t>PR3</t>
  </si>
  <si>
    <t>MC1</t>
  </si>
  <si>
    <t>MC2</t>
  </si>
  <si>
    <t>Subtotal</t>
  </si>
  <si>
    <t>MC3</t>
  </si>
  <si>
    <t>ME1</t>
  </si>
  <si>
    <t>ME2</t>
  </si>
  <si>
    <t>ME3</t>
  </si>
  <si>
    <t>ME4</t>
  </si>
  <si>
    <t>"A"</t>
  </si>
  <si>
    <t>Applicability (1 is applicable, 0 is not applicable)</t>
  </si>
  <si>
    <t>"P"</t>
  </si>
  <si>
    <t>"C"</t>
  </si>
  <si>
    <t>Compliance (1 for in compliance, 0 for noncompliance)</t>
  </si>
  <si>
    <t>V</t>
  </si>
  <si>
    <t>"V"</t>
  </si>
  <si>
    <t>Value of standard</t>
  </si>
  <si>
    <t>Possible ("A")</t>
  </si>
  <si>
    <t>Actual ("C")</t>
  </si>
  <si>
    <t>Final Score</t>
  </si>
  <si>
    <t>Percent of Accuracy Rate</t>
  </si>
  <si>
    <t>Standard</t>
  </si>
  <si>
    <t>s</t>
  </si>
  <si>
    <t>Mis</t>
  </si>
  <si>
    <t>po</t>
  </si>
  <si>
    <t>DEFINITIONS</t>
  </si>
  <si>
    <t>Points available for standard</t>
  </si>
  <si>
    <t>PM5</t>
  </si>
  <si>
    <t>CR3</t>
  </si>
  <si>
    <t>Version: 1.9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</si>
</sst>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0"/>
    </font>
    <font>
      <sz val="12"/>
      <name val="Arial"/>
      <family val="2"/>
    </font>
    <font>
      <sz val="8"/>
      <color indexed="17"/>
      <name val="Arial"/>
      <family val="0"/>
    </font>
    <font>
      <sz val="10"/>
      <color indexed="17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 Narrow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4"/>
      <color indexed="30"/>
      <name val="Impact"/>
      <family val="0"/>
    </font>
    <font>
      <sz val="8"/>
      <color indexed="44"/>
      <name val="Arial"/>
      <family val="0"/>
    </font>
    <font>
      <i/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5" applyNumberFormat="0" applyFill="0" applyAlignment="0" applyProtection="0"/>
    <xf numFmtId="0" fontId="46" fillId="24" borderId="0" applyNumberFormat="0" applyBorder="0" applyAlignment="0" applyProtection="0"/>
    <xf numFmtId="0" fontId="0" fillId="25" borderId="6" applyNumberFormat="0" applyFont="0" applyAlignment="0" applyProtection="0"/>
    <xf numFmtId="0" fontId="47" fillId="20" borderId="7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4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26" borderId="14" xfId="0" applyFont="1" applyFill="1" applyBorder="1" applyAlignment="1" applyProtection="1">
      <alignment horizontal="center" vertical="center" wrapText="1"/>
      <protection hidden="1"/>
    </xf>
    <xf numFmtId="0" fontId="4" fillId="2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27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2" fillId="27" borderId="9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10" fontId="9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locked="0"/>
    </xf>
    <xf numFmtId="0" fontId="4" fillId="26" borderId="9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wrapText="1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0" fillId="27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7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7" fillId="27" borderId="15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6" fillId="27" borderId="9" xfId="0" applyFont="1" applyFill="1" applyBorder="1" applyAlignment="1" applyProtection="1">
      <alignment horizontal="center" vertical="center"/>
      <protection hidden="1"/>
    </xf>
    <xf numFmtId="0" fontId="0" fillId="27" borderId="9" xfId="0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wrapText="1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 wrapText="1"/>
      <protection hidden="1"/>
    </xf>
    <xf numFmtId="0" fontId="0" fillId="0" borderId="9" xfId="0" applyFont="1" applyFill="1" applyBorder="1" applyAlignment="1" applyProtection="1">
      <alignment horizontal="center"/>
      <protection hidden="1"/>
    </xf>
    <xf numFmtId="0" fontId="0" fillId="28" borderId="9" xfId="0" applyFill="1" applyBorder="1" applyAlignment="1" applyProtection="1">
      <alignment horizontal="center"/>
      <protection hidden="1"/>
    </xf>
    <xf numFmtId="0" fontId="0" fillId="3" borderId="9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" fillId="0" borderId="9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9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right" vertical="center"/>
      <protection hidden="1"/>
    </xf>
    <xf numFmtId="0" fontId="7" fillId="0" borderId="21" xfId="0" applyFont="1" applyFill="1" applyBorder="1" applyAlignment="1" applyProtection="1">
      <alignment horizontal="right" vertical="center"/>
      <protection hidden="1"/>
    </xf>
    <xf numFmtId="10" fontId="15" fillId="0" borderId="21" xfId="0" applyNumberFormat="1" applyFont="1" applyFill="1" applyBorder="1" applyAlignment="1" applyProtection="1">
      <alignment horizontal="center" vertical="center"/>
      <protection hidden="1"/>
    </xf>
    <xf numFmtId="10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3" borderId="14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4" fillId="0" borderId="24" xfId="0" applyFont="1" applyFill="1" applyBorder="1" applyAlignment="1" applyProtection="1">
      <alignment horizontal="centerContinuous" vertical="center"/>
      <protection hidden="1"/>
    </xf>
    <xf numFmtId="0" fontId="14" fillId="0" borderId="10" xfId="0" applyFont="1" applyFill="1" applyBorder="1" applyAlignment="1" applyProtection="1">
      <alignment horizontal="centerContinuous" vertic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horizontal="right" vertical="center"/>
      <protection hidden="1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right" vertical="center"/>
      <protection hidden="1"/>
    </xf>
    <xf numFmtId="0" fontId="16" fillId="0" borderId="25" xfId="0" applyFont="1" applyFill="1" applyBorder="1" applyAlignment="1" applyProtection="1">
      <alignment horizontal="center" vertical="center"/>
      <protection hidden="1"/>
    </xf>
    <xf numFmtId="0" fontId="1" fillId="27" borderId="9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29" borderId="9" xfId="0" applyFont="1" applyFill="1" applyBorder="1" applyAlignment="1" applyProtection="1">
      <alignment horizontal="center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1" fillId="27" borderId="14" xfId="0" applyFont="1" applyFill="1" applyBorder="1" applyAlignment="1" applyProtection="1">
      <alignment horizontal="center"/>
      <protection hidden="1"/>
    </xf>
    <xf numFmtId="0" fontId="1" fillId="28" borderId="9" xfId="0" applyFont="1" applyFill="1" applyBorder="1" applyAlignment="1" applyProtection="1">
      <alignment horizontal="center"/>
      <protection hidden="1"/>
    </xf>
    <xf numFmtId="0" fontId="0" fillId="0" borderId="2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7" fillId="0" borderId="10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right"/>
      <protection hidden="1"/>
    </xf>
    <xf numFmtId="0" fontId="0" fillId="0" borderId="26" xfId="0" applyBorder="1" applyAlignment="1">
      <alignment horizontal="right"/>
    </xf>
    <xf numFmtId="0" fontId="2" fillId="0" borderId="28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164" fontId="15" fillId="0" borderId="26" xfId="0" applyNumberFormat="1" applyFont="1" applyFill="1" applyBorder="1" applyAlignment="1" applyProtection="1">
      <alignment horizontal="center"/>
      <protection hidden="1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27" borderId="15" xfId="0" applyFont="1" applyFill="1" applyBorder="1" applyAlignment="1" applyProtection="1">
      <alignment horizontal="center" vertical="center"/>
      <protection hidden="1"/>
    </xf>
    <xf numFmtId="0" fontId="7" fillId="27" borderId="14" xfId="0" applyFont="1" applyFill="1" applyBorder="1" applyAlignment="1" applyProtection="1">
      <alignment horizontal="center" vertical="center"/>
      <protection hidden="1"/>
    </xf>
    <xf numFmtId="0" fontId="6" fillId="27" borderId="15" xfId="0" applyFont="1" applyFill="1" applyBorder="1" applyAlignment="1" applyProtection="1">
      <alignment horizontal="center" vertical="center"/>
      <protection hidden="1"/>
    </xf>
    <xf numFmtId="0" fontId="6" fillId="27" borderId="14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27" borderId="15" xfId="0" applyFont="1" applyFill="1" applyBorder="1" applyAlignment="1" applyProtection="1">
      <alignment horizontal="center" vertical="center" wrapText="1"/>
      <protection hidden="1"/>
    </xf>
    <xf numFmtId="0" fontId="7" fillId="27" borderId="14" xfId="0" applyFont="1" applyFill="1" applyBorder="1" applyAlignment="1" applyProtection="1">
      <alignment horizontal="center" vertical="center" wrapText="1"/>
      <protection hidden="1"/>
    </xf>
    <xf numFmtId="0" fontId="7" fillId="27" borderId="30" xfId="0" applyFont="1" applyFill="1" applyBorder="1" applyAlignment="1" applyProtection="1">
      <alignment horizontal="center" vertical="center"/>
      <protection hidden="1"/>
    </xf>
    <xf numFmtId="0" fontId="0" fillId="27" borderId="15" xfId="0" applyFont="1" applyFill="1" applyBorder="1" applyAlignment="1" applyProtection="1">
      <alignment horizontal="center" vertical="center"/>
      <protection hidden="1"/>
    </xf>
    <xf numFmtId="0" fontId="0" fillId="27" borderId="30" xfId="0" applyFont="1" applyFill="1" applyBorder="1" applyAlignment="1" applyProtection="1">
      <alignment horizontal="center" vertical="center"/>
      <protection hidden="1"/>
    </xf>
    <xf numFmtId="0" fontId="0" fillId="27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6" fillId="27" borderId="30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top"/>
      <protection hidden="1"/>
    </xf>
    <xf numFmtId="0" fontId="2" fillId="4" borderId="18" xfId="0" applyFont="1" applyFill="1" applyBorder="1" applyAlignment="1" applyProtection="1">
      <alignment horizontal="center" vertical="top"/>
      <protection hidden="1"/>
    </xf>
    <xf numFmtId="0" fontId="2" fillId="4" borderId="19" xfId="0" applyFont="1" applyFill="1" applyBorder="1" applyAlignment="1" applyProtection="1">
      <alignment horizontal="center" vertical="top"/>
      <protection hidden="1"/>
    </xf>
    <xf numFmtId="0" fontId="2" fillId="4" borderId="11" xfId="0" applyFont="1" applyFill="1" applyBorder="1" applyAlignment="1" applyProtection="1">
      <alignment horizontal="center" vertical="top"/>
      <protection hidden="1"/>
    </xf>
    <xf numFmtId="0" fontId="2" fillId="4" borderId="12" xfId="0" applyFont="1" applyFill="1" applyBorder="1" applyAlignment="1" applyProtection="1">
      <alignment horizontal="center" vertical="top"/>
      <protection hidden="1"/>
    </xf>
    <xf numFmtId="0" fontId="2" fillId="4" borderId="13" xfId="0" applyFont="1" applyFill="1" applyBorder="1" applyAlignment="1" applyProtection="1">
      <alignment horizontal="center" vertical="top"/>
      <protection hidden="1"/>
    </xf>
    <xf numFmtId="0" fontId="10" fillId="27" borderId="15" xfId="0" applyFont="1" applyFill="1" applyBorder="1" applyAlignment="1" applyProtection="1">
      <alignment horizontal="center" vertical="center"/>
      <protection hidden="1"/>
    </xf>
    <xf numFmtId="0" fontId="10" fillId="27" borderId="30" xfId="0" applyFont="1" applyFill="1" applyBorder="1" applyAlignment="1" applyProtection="1">
      <alignment horizontal="center" vertical="center"/>
      <protection hidden="1"/>
    </xf>
    <xf numFmtId="0" fontId="10" fillId="27" borderId="14" xfId="0" applyFont="1" applyFill="1" applyBorder="1" applyAlignment="1" applyProtection="1">
      <alignment horizontal="center" vertical="center"/>
      <protection hidden="1"/>
    </xf>
    <xf numFmtId="14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27" borderId="15" xfId="0" applyFont="1" applyFill="1" applyBorder="1" applyAlignment="1" applyProtection="1">
      <alignment horizontal="center" vertical="center"/>
      <protection hidden="1"/>
    </xf>
    <xf numFmtId="0" fontId="2" fillId="27" borderId="30" xfId="0" applyFont="1" applyFill="1" applyBorder="1" applyAlignment="1" applyProtection="1">
      <alignment horizontal="center" vertical="center"/>
      <protection hidden="1"/>
    </xf>
    <xf numFmtId="0" fontId="2" fillId="27" borderId="14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right" vertical="center" indent="1"/>
      <protection hidden="1"/>
    </xf>
    <xf numFmtId="0" fontId="2" fillId="0" borderId="10" xfId="0" applyFont="1" applyFill="1" applyBorder="1" applyAlignment="1" applyProtection="1">
      <alignment horizontal="right" vertical="center" indent="1"/>
      <protection hidden="1"/>
    </xf>
    <xf numFmtId="0" fontId="3" fillId="4" borderId="10" xfId="0" applyFont="1" applyFill="1" applyBorder="1" applyAlignment="1" applyProtection="1">
      <alignment horizontal="left" vertical="center" indent="1"/>
      <protection locked="0"/>
    </xf>
    <xf numFmtId="0" fontId="3" fillId="4" borderId="25" xfId="0" applyFont="1" applyFill="1" applyBorder="1" applyAlignment="1" applyProtection="1">
      <alignment horizontal="left" vertical="center" indent="1"/>
      <protection locked="0"/>
    </xf>
    <xf numFmtId="1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7" fillId="27" borderId="9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7" fillId="27" borderId="30" xfId="0" applyFont="1" applyFill="1" applyBorder="1" applyAlignment="1" applyProtection="1">
      <alignment horizontal="center" vertical="center" wrapText="1"/>
      <protection hidden="1"/>
    </xf>
    <xf numFmtId="0" fontId="6" fillId="27" borderId="9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b/>
        <i val="0"/>
        <color indexed="10"/>
      </font>
      <fill>
        <patternFill patternType="solid">
          <bgColor indexed="13"/>
        </patternFill>
      </fill>
      <border>
        <left style="thin"/>
        <right>
          <color indexed="63"/>
        </right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bgColor indexed="13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  <color indexed="10"/>
      </font>
      <fill>
        <patternFill patternType="solid">
          <bgColor indexed="13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  <color indexed="10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 patternType="solid"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solid">
          <bgColor rgb="FFFFFF0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solid">
          <bgColor rgb="FFFFFF00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 patternType="solid"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28575</xdr:rowOff>
    </xdr:from>
    <xdr:to>
      <xdr:col>22</xdr:col>
      <xdr:colOff>76200</xdr:colOff>
      <xdr:row>2</xdr:row>
      <xdr:rowOff>28575</xdr:rowOff>
    </xdr:to>
    <xdr:sp>
      <xdr:nvSpPr>
        <xdr:cNvPr id="1" name="WordArt 8"/>
        <xdr:cNvSpPr>
          <a:spLocks/>
        </xdr:cNvSpPr>
      </xdr:nvSpPr>
      <xdr:spPr>
        <a:xfrm>
          <a:off x="3114675" y="28575"/>
          <a:ext cx="2809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45720" rIns="64008" bIns="0"/>
        <a:p>
          <a:pPr algn="ctr">
            <a:defRPr/>
          </a:pPr>
          <a:r>
            <a:rPr lang="en-US" cap="none" sz="2400" b="0" i="0" u="none" baseline="0">
              <a:solidFill>
                <a:srgbClr val="0066CC"/>
              </a:solidFill>
            </a:rPr>
            <a:t>Scoresheet 5.2</a:t>
          </a:r>
        </a:p>
      </xdr:txBody>
    </xdr:sp>
    <xdr:clientData/>
  </xdr:twoCellAnchor>
  <xdr:twoCellAnchor>
    <xdr:from>
      <xdr:col>1</xdr:col>
      <xdr:colOff>114300</xdr:colOff>
      <xdr:row>0</xdr:row>
      <xdr:rowOff>85725</xdr:rowOff>
    </xdr:from>
    <xdr:to>
      <xdr:col>1</xdr:col>
      <xdr:colOff>581025</xdr:colOff>
      <xdr:row>1</xdr:row>
      <xdr:rowOff>219075</xdr:rowOff>
    </xdr:to>
    <xdr:sp macro="[0]!ExitForm">
      <xdr:nvSpPr>
        <xdr:cNvPr id="2" name="AutoShape 9"/>
        <xdr:cNvSpPr>
          <a:spLocks/>
        </xdr:cNvSpPr>
      </xdr:nvSpPr>
      <xdr:spPr>
        <a:xfrm>
          <a:off x="285750" y="85725"/>
          <a:ext cx="466725" cy="2952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Exit</a:t>
          </a:r>
        </a:p>
      </xdr:txBody>
    </xdr:sp>
    <xdr:clientData fPrintsWithSheet="0"/>
  </xdr:twoCellAnchor>
  <xdr:twoCellAnchor>
    <xdr:from>
      <xdr:col>2</xdr:col>
      <xdr:colOff>228600</xdr:colOff>
      <xdr:row>0</xdr:row>
      <xdr:rowOff>85725</xdr:rowOff>
    </xdr:from>
    <xdr:to>
      <xdr:col>4</xdr:col>
      <xdr:colOff>47625</xdr:colOff>
      <xdr:row>1</xdr:row>
      <xdr:rowOff>228600</xdr:rowOff>
    </xdr:to>
    <xdr:sp macro="[0]!Printsheet">
      <xdr:nvSpPr>
        <xdr:cNvPr id="3" name="AutoShape 10"/>
        <xdr:cNvSpPr>
          <a:spLocks/>
        </xdr:cNvSpPr>
      </xdr:nvSpPr>
      <xdr:spPr>
        <a:xfrm>
          <a:off x="981075" y="85725"/>
          <a:ext cx="5810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 fPrintsWithSheet="0"/>
  </xdr:twoCellAnchor>
  <xdr:twoCellAnchor>
    <xdr:from>
      <xdr:col>4</xdr:col>
      <xdr:colOff>190500</xdr:colOff>
      <xdr:row>0</xdr:row>
      <xdr:rowOff>85725</xdr:rowOff>
    </xdr:from>
    <xdr:to>
      <xdr:col>6</xdr:col>
      <xdr:colOff>133350</xdr:colOff>
      <xdr:row>1</xdr:row>
      <xdr:rowOff>228600</xdr:rowOff>
    </xdr:to>
    <xdr:sp macro="[0]!Selectall">
      <xdr:nvSpPr>
        <xdr:cNvPr id="4" name="AutoShape 11"/>
        <xdr:cNvSpPr>
          <a:spLocks/>
        </xdr:cNvSpPr>
      </xdr:nvSpPr>
      <xdr:spPr>
        <a:xfrm>
          <a:off x="1704975" y="85725"/>
          <a:ext cx="704850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All</a:t>
          </a:r>
        </a:p>
      </xdr:txBody>
    </xdr:sp>
    <xdr:clientData fPrintsWithSheet="0"/>
  </xdr:twoCellAnchor>
  <xdr:twoCellAnchor>
    <xdr:from>
      <xdr:col>23</xdr:col>
      <xdr:colOff>390525</xdr:colOff>
      <xdr:row>0</xdr:row>
      <xdr:rowOff>85725</xdr:rowOff>
    </xdr:from>
    <xdr:to>
      <xdr:col>25</xdr:col>
      <xdr:colOff>95250</xdr:colOff>
      <xdr:row>1</xdr:row>
      <xdr:rowOff>219075</xdr:rowOff>
    </xdr:to>
    <xdr:sp macro="[0]!SaveAs">
      <xdr:nvSpPr>
        <xdr:cNvPr id="5" name="AutoShape 12"/>
        <xdr:cNvSpPr>
          <a:spLocks/>
        </xdr:cNvSpPr>
      </xdr:nvSpPr>
      <xdr:spPr>
        <a:xfrm>
          <a:off x="6391275" y="85725"/>
          <a:ext cx="676275" cy="2952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Save As</a:t>
          </a:r>
        </a:p>
      </xdr:txBody>
    </xdr:sp>
    <xdr:clientData fPrintsWithSheet="0"/>
  </xdr:twoCellAnchor>
  <xdr:twoCellAnchor>
    <xdr:from>
      <xdr:col>25</xdr:col>
      <xdr:colOff>342900</xdr:colOff>
      <xdr:row>0</xdr:row>
      <xdr:rowOff>85725</xdr:rowOff>
    </xdr:from>
    <xdr:to>
      <xdr:col>27</xdr:col>
      <xdr:colOff>38100</xdr:colOff>
      <xdr:row>1</xdr:row>
      <xdr:rowOff>219075</xdr:rowOff>
    </xdr:to>
    <xdr:sp macro="[0]!save">
      <xdr:nvSpPr>
        <xdr:cNvPr id="6" name="AutoShape 13"/>
        <xdr:cNvSpPr>
          <a:spLocks/>
        </xdr:cNvSpPr>
      </xdr:nvSpPr>
      <xdr:spPr>
        <a:xfrm>
          <a:off x="7315200" y="85725"/>
          <a:ext cx="457200" cy="2952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99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Save</a:t>
          </a:r>
        </a:p>
      </xdr:txBody>
    </xdr:sp>
    <xdr:clientData fPrintsWithSheet="0"/>
  </xdr:twoCellAnchor>
  <xdr:twoCellAnchor>
    <xdr:from>
      <xdr:col>27</xdr:col>
      <xdr:colOff>285750</xdr:colOff>
      <xdr:row>0</xdr:row>
      <xdr:rowOff>85725</xdr:rowOff>
    </xdr:from>
    <xdr:to>
      <xdr:col>28</xdr:col>
      <xdr:colOff>361950</xdr:colOff>
      <xdr:row>1</xdr:row>
      <xdr:rowOff>219075</xdr:rowOff>
    </xdr:to>
    <xdr:sp macro="[0]!ClearForm">
      <xdr:nvSpPr>
        <xdr:cNvPr id="7" name="AutoShape 14"/>
        <xdr:cNvSpPr>
          <a:spLocks/>
        </xdr:cNvSpPr>
      </xdr:nvSpPr>
      <xdr:spPr>
        <a:xfrm>
          <a:off x="8020050" y="85725"/>
          <a:ext cx="457200" cy="2952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505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</a:t>
          </a:r>
        </a:p>
      </xdr:txBody>
    </xdr:sp>
    <xdr:clientData fPrintsWithSheet="0"/>
  </xdr:twoCellAnchor>
  <xdr:twoCellAnchor>
    <xdr:from>
      <xdr:col>12</xdr:col>
      <xdr:colOff>295275</xdr:colOff>
      <xdr:row>73</xdr:row>
      <xdr:rowOff>9525</xdr:rowOff>
    </xdr:from>
    <xdr:to>
      <xdr:col>23</xdr:col>
      <xdr:colOff>66675</xdr:colOff>
      <xdr:row>74</xdr:row>
      <xdr:rowOff>95250</xdr:rowOff>
    </xdr:to>
    <xdr:sp macro="[0]!Top">
      <xdr:nvSpPr>
        <xdr:cNvPr id="8" name="AutoShape 148"/>
        <xdr:cNvSpPr>
          <a:spLocks/>
        </xdr:cNvSpPr>
      </xdr:nvSpPr>
      <xdr:spPr>
        <a:xfrm>
          <a:off x="3381375" y="12058650"/>
          <a:ext cx="2686050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C99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Top of Page</a:t>
          </a:r>
        </a:p>
      </xdr:txBody>
    </xdr:sp>
    <xdr:clientData/>
  </xdr:twoCellAnchor>
  <xdr:twoCellAnchor>
    <xdr:from>
      <xdr:col>1</xdr:col>
      <xdr:colOff>95250</xdr:colOff>
      <xdr:row>73</xdr:row>
      <xdr:rowOff>47625</xdr:rowOff>
    </xdr:from>
    <xdr:to>
      <xdr:col>2</xdr:col>
      <xdr:colOff>304800</xdr:colOff>
      <xdr:row>74</xdr:row>
      <xdr:rowOff>57150</xdr:rowOff>
    </xdr:to>
    <xdr:sp macro="[0]!Scoresheet7_3.Sec1">
      <xdr:nvSpPr>
        <xdr:cNvPr id="9" name="Text Box 149"/>
        <xdr:cNvSpPr txBox="1">
          <a:spLocks noChangeArrowheads="1"/>
        </xdr:cNvSpPr>
      </xdr:nvSpPr>
      <xdr:spPr>
        <a:xfrm>
          <a:off x="266700" y="12096750"/>
          <a:ext cx="790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Unprotect</a:t>
          </a:r>
        </a:p>
      </xdr:txBody>
    </xdr:sp>
    <xdr:clientData fPrintsWithSheet="0"/>
  </xdr:twoCellAnchor>
  <xdr:twoCellAnchor>
    <xdr:from>
      <xdr:col>1</xdr:col>
      <xdr:colOff>352425</xdr:colOff>
      <xdr:row>4</xdr:row>
      <xdr:rowOff>142875</xdr:rowOff>
    </xdr:from>
    <xdr:to>
      <xdr:col>4</xdr:col>
      <xdr:colOff>295275</xdr:colOff>
      <xdr:row>4</xdr:row>
      <xdr:rowOff>276225</xdr:rowOff>
    </xdr:to>
    <xdr:sp>
      <xdr:nvSpPr>
        <xdr:cNvPr id="10" name="Text Box 150"/>
        <xdr:cNvSpPr txBox="1">
          <a:spLocks noChangeArrowheads="1"/>
        </xdr:cNvSpPr>
      </xdr:nvSpPr>
      <xdr:spPr>
        <a:xfrm>
          <a:off x="523875" y="971550"/>
          <a:ext cx="1285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(equals 3 points)</a:t>
          </a:r>
        </a:p>
      </xdr:txBody>
    </xdr:sp>
    <xdr:clientData/>
  </xdr:twoCellAnchor>
  <xdr:twoCellAnchor>
    <xdr:from>
      <xdr:col>5</xdr:col>
      <xdr:colOff>295275</xdr:colOff>
      <xdr:row>4</xdr:row>
      <xdr:rowOff>133350</xdr:rowOff>
    </xdr:from>
    <xdr:to>
      <xdr:col>12</xdr:col>
      <xdr:colOff>400050</xdr:colOff>
      <xdr:row>4</xdr:row>
      <xdr:rowOff>257175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2190750" y="962025"/>
          <a:ext cx="1295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(equals 2.5 points)</a:t>
          </a:r>
        </a:p>
      </xdr:txBody>
    </xdr:sp>
    <xdr:clientData/>
  </xdr:twoCellAnchor>
  <xdr:twoCellAnchor>
    <xdr:from>
      <xdr:col>13</xdr:col>
      <xdr:colOff>295275</xdr:colOff>
      <xdr:row>4</xdr:row>
      <xdr:rowOff>142875</xdr:rowOff>
    </xdr:from>
    <xdr:to>
      <xdr:col>17</xdr:col>
      <xdr:colOff>76200</xdr:colOff>
      <xdr:row>4</xdr:row>
      <xdr:rowOff>295275</xdr:rowOff>
    </xdr:to>
    <xdr:sp>
      <xdr:nvSpPr>
        <xdr:cNvPr id="12" name="Text Box 152"/>
        <xdr:cNvSpPr txBox="1">
          <a:spLocks noChangeArrowheads="1"/>
        </xdr:cNvSpPr>
      </xdr:nvSpPr>
      <xdr:spPr>
        <a:xfrm>
          <a:off x="3971925" y="971550"/>
          <a:ext cx="1304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(equals 2 points)</a:t>
          </a:r>
        </a:p>
      </xdr:txBody>
    </xdr:sp>
    <xdr:clientData/>
  </xdr:twoCellAnchor>
  <xdr:twoCellAnchor>
    <xdr:from>
      <xdr:col>17</xdr:col>
      <xdr:colOff>561975</xdr:colOff>
      <xdr:row>4</xdr:row>
      <xdr:rowOff>142875</xdr:rowOff>
    </xdr:from>
    <xdr:to>
      <xdr:col>25</xdr:col>
      <xdr:colOff>76200</xdr:colOff>
      <xdr:row>4</xdr:row>
      <xdr:rowOff>295275</xdr:rowOff>
    </xdr:to>
    <xdr:sp>
      <xdr:nvSpPr>
        <xdr:cNvPr id="13" name="Text Box 153"/>
        <xdr:cNvSpPr txBox="1">
          <a:spLocks noChangeArrowheads="1"/>
        </xdr:cNvSpPr>
      </xdr:nvSpPr>
      <xdr:spPr>
        <a:xfrm>
          <a:off x="5762625" y="971550"/>
          <a:ext cx="1285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(equals 1 point)</a:t>
          </a:r>
        </a:p>
      </xdr:txBody>
    </xdr:sp>
    <xdr:clientData/>
  </xdr:twoCellAnchor>
  <xdr:twoCellAnchor>
    <xdr:from>
      <xdr:col>26</xdr:col>
      <xdr:colOff>152400</xdr:colOff>
      <xdr:row>4</xdr:row>
      <xdr:rowOff>133350</xdr:rowOff>
    </xdr:from>
    <xdr:to>
      <xdr:col>28</xdr:col>
      <xdr:colOff>523875</xdr:colOff>
      <xdr:row>4</xdr:row>
      <xdr:rowOff>285750</xdr:rowOff>
    </xdr:to>
    <xdr:sp>
      <xdr:nvSpPr>
        <xdr:cNvPr id="14" name="Text Box 154"/>
        <xdr:cNvSpPr txBox="1">
          <a:spLocks noChangeArrowheads="1"/>
        </xdr:cNvSpPr>
      </xdr:nvSpPr>
      <xdr:spPr>
        <a:xfrm>
          <a:off x="7505700" y="962025"/>
          <a:ext cx="1133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(equals 0 points)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R94"/>
  <sheetViews>
    <sheetView showGridLines="0" showRowColHeaders="0" tabSelected="1" zoomScale="136" zoomScaleNormal="136" zoomScalePageLayoutView="0" workbookViewId="0" topLeftCell="A1">
      <selection activeCell="A8" sqref="A8"/>
    </sheetView>
  </sheetViews>
  <sheetFormatPr defaultColWidth="9.140625" defaultRowHeight="12.75"/>
  <cols>
    <col min="1" max="1" width="2.57421875" style="4" customWidth="1"/>
    <col min="2" max="2" width="8.7109375" style="4" customWidth="1"/>
    <col min="3" max="6" width="5.7109375" style="4" customWidth="1"/>
    <col min="7" max="7" width="9.7109375" style="4" customWidth="1"/>
    <col min="8" max="11" width="3.140625" style="4" hidden="1" customWidth="1"/>
    <col min="12" max="12" width="2.421875" style="4" customWidth="1"/>
    <col min="13" max="13" width="8.8515625" style="4" customWidth="1"/>
    <col min="14" max="17" width="5.7109375" style="4" customWidth="1"/>
    <col min="18" max="18" width="9.7109375" style="4" customWidth="1"/>
    <col min="19" max="19" width="2.421875" style="4" hidden="1" customWidth="1"/>
    <col min="20" max="20" width="3.28125" style="4" hidden="1" customWidth="1"/>
    <col min="21" max="22" width="3.00390625" style="4" hidden="1" customWidth="1"/>
    <col min="23" max="23" width="2.28125" style="4" customWidth="1"/>
    <col min="24" max="24" width="8.8515625" style="4" customWidth="1"/>
    <col min="25" max="28" width="5.7109375" style="4" customWidth="1"/>
    <col min="29" max="29" width="9.7109375" style="4" customWidth="1"/>
    <col min="30" max="30" width="6.8515625" style="4" hidden="1" customWidth="1"/>
    <col min="31" max="31" width="3.57421875" style="4" hidden="1" customWidth="1"/>
    <col min="32" max="32" width="4.57421875" style="4" hidden="1" customWidth="1"/>
    <col min="33" max="33" width="3.28125" style="4" hidden="1" customWidth="1"/>
    <col min="34" max="34" width="2.421875" style="4" hidden="1" customWidth="1"/>
    <col min="35" max="38" width="9.140625" style="4" customWidth="1"/>
    <col min="39" max="44" width="9.140625" style="66" customWidth="1"/>
    <col min="45" max="16384" width="9.140625" style="4" customWidth="1"/>
  </cols>
  <sheetData>
    <row r="1" spans="2:31" ht="12.75"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/>
      <c r="AD1" s="73"/>
      <c r="AE1" s="74">
        <f>COUNTIF(AD1:AD5,TRUE)</f>
        <v>1</v>
      </c>
    </row>
    <row r="2" spans="2:31" ht="21" customHeight="1">
      <c r="B2" s="7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73" t="b">
        <v>1</v>
      </c>
      <c r="AE2" s="75">
        <f>IF(SUM(COUNTIF(D3,""),COUNTIF(R3,""),COUNTIF(AB3,""))=0,1,0)</f>
        <v>0</v>
      </c>
    </row>
    <row r="3" spans="2:31" ht="15.75" customHeight="1">
      <c r="B3" s="158" t="s">
        <v>0</v>
      </c>
      <c r="C3" s="159"/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2"/>
      <c r="O3" s="3"/>
      <c r="P3" s="3"/>
      <c r="Q3" s="81" t="s">
        <v>2</v>
      </c>
      <c r="R3" s="160"/>
      <c r="S3" s="160"/>
      <c r="T3" s="160"/>
      <c r="U3" s="160"/>
      <c r="V3" s="160"/>
      <c r="W3" s="160"/>
      <c r="X3" s="160"/>
      <c r="Y3" s="160"/>
      <c r="Z3" s="161"/>
      <c r="AA3" s="49" t="s">
        <v>1</v>
      </c>
      <c r="AB3" s="150"/>
      <c r="AC3" s="151"/>
      <c r="AD3" s="73"/>
      <c r="AE3" s="74">
        <f>SUM(AE1:AE2)</f>
        <v>1</v>
      </c>
    </row>
    <row r="4" spans="2:30" ht="15.75" customHeight="1">
      <c r="B4" s="141" t="s">
        <v>79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  <c r="AD4" s="73"/>
    </row>
    <row r="5" spans="2:30" ht="29.25" customHeight="1"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6"/>
      <c r="AD5" s="73"/>
    </row>
    <row r="6" spans="2:44" s="14" customFormat="1" ht="6.75" customHeight="1">
      <c r="B6" s="5"/>
      <c r="C6" s="6"/>
      <c r="D6" s="7"/>
      <c r="E6" s="7"/>
      <c r="F6" s="8"/>
      <c r="G6" s="7"/>
      <c r="H6" s="9"/>
      <c r="I6" s="9"/>
      <c r="J6" s="9"/>
      <c r="K6" s="9"/>
      <c r="L6" s="9"/>
      <c r="M6" s="7"/>
      <c r="N6" s="7"/>
      <c r="O6" s="7"/>
      <c r="P6" s="7"/>
      <c r="Q6" s="7"/>
      <c r="R6" s="10"/>
      <c r="S6" s="43"/>
      <c r="T6" s="56" t="s">
        <v>82</v>
      </c>
      <c r="U6" s="43"/>
      <c r="V6" s="43"/>
      <c r="W6" s="11"/>
      <c r="X6" s="12"/>
      <c r="Y6" s="12"/>
      <c r="Z6" s="12"/>
      <c r="AA6" s="12"/>
      <c r="AB6" s="12"/>
      <c r="AC6" s="13"/>
      <c r="AM6" s="66"/>
      <c r="AN6" s="66"/>
      <c r="AO6" s="66"/>
      <c r="AP6" s="66"/>
      <c r="AQ6" s="66"/>
      <c r="AR6" s="66"/>
    </row>
    <row r="7" spans="2:33" ht="12.75">
      <c r="B7" s="16" t="s">
        <v>80</v>
      </c>
      <c r="C7" s="15" t="s">
        <v>73</v>
      </c>
      <c r="D7" s="15" t="s">
        <v>3</v>
      </c>
      <c r="E7" s="16" t="s">
        <v>4</v>
      </c>
      <c r="F7" s="16" t="s">
        <v>5</v>
      </c>
      <c r="G7" s="15" t="s">
        <v>6</v>
      </c>
      <c r="H7" s="39" t="s">
        <v>81</v>
      </c>
      <c r="I7" s="39" t="s">
        <v>3</v>
      </c>
      <c r="J7" s="39" t="s">
        <v>5</v>
      </c>
      <c r="K7" s="39" t="s">
        <v>83</v>
      </c>
      <c r="L7" s="59" t="s">
        <v>7</v>
      </c>
      <c r="M7" s="16" t="s">
        <v>80</v>
      </c>
      <c r="N7" s="15" t="s">
        <v>73</v>
      </c>
      <c r="O7" s="15" t="s">
        <v>3</v>
      </c>
      <c r="P7" s="16" t="s">
        <v>4</v>
      </c>
      <c r="Q7" s="16" t="s">
        <v>5</v>
      </c>
      <c r="R7" s="15" t="s">
        <v>6</v>
      </c>
      <c r="S7" s="55" t="s">
        <v>81</v>
      </c>
      <c r="T7" s="55" t="s">
        <v>3</v>
      </c>
      <c r="U7" s="55" t="s">
        <v>5</v>
      </c>
      <c r="V7" s="39" t="s">
        <v>83</v>
      </c>
      <c r="W7" s="17"/>
      <c r="X7" s="16" t="s">
        <v>80</v>
      </c>
      <c r="Y7" s="15" t="s">
        <v>73</v>
      </c>
      <c r="Z7" s="15" t="s">
        <v>3</v>
      </c>
      <c r="AA7" s="16" t="s">
        <v>4</v>
      </c>
      <c r="AB7" s="16" t="s">
        <v>5</v>
      </c>
      <c r="AC7" s="15" t="s">
        <v>6</v>
      </c>
      <c r="AD7" s="55" t="s">
        <v>81</v>
      </c>
      <c r="AE7" s="55" t="s">
        <v>3</v>
      </c>
      <c r="AF7" s="55" t="s">
        <v>5</v>
      </c>
      <c r="AG7" s="39" t="s">
        <v>83</v>
      </c>
    </row>
    <row r="8" spans="2:33" ht="12.75" customHeight="1">
      <c r="B8" s="155" t="s">
        <v>8</v>
      </c>
      <c r="C8" s="121">
        <v>7</v>
      </c>
      <c r="D8" s="134"/>
      <c r="E8" s="101">
        <v>1</v>
      </c>
      <c r="F8" s="1"/>
      <c r="G8" s="128">
        <f>IF(D8="","",IF(D8=1,SUM(H8:H14),"Not Apply"))</f>
      </c>
      <c r="H8" s="42">
        <f>IF(D8=0,0,F8*E8)</f>
        <v>0</v>
      </c>
      <c r="I8" s="147">
        <f>IF(D$8="",1,0)</f>
        <v>1</v>
      </c>
      <c r="J8" s="57">
        <f>IF(AND(OR(D$8="",D$8=1),F8=""),1,0)</f>
        <v>1</v>
      </c>
      <c r="K8" s="123">
        <f>IF(D8=1,SUM(E8:E14),0)</f>
        <v>0</v>
      </c>
      <c r="L8" s="40"/>
      <c r="M8" s="152" t="s">
        <v>48</v>
      </c>
      <c r="N8" s="140">
        <v>3</v>
      </c>
      <c r="O8" s="134"/>
      <c r="P8" s="102">
        <v>1</v>
      </c>
      <c r="Q8" s="1"/>
      <c r="R8" s="140">
        <f>IF(O8="","",IF(O8=1,SUM(S8:S10),"Not Apply"))</f>
      </c>
      <c r="S8" s="42">
        <f>IF(O$8=0,0,Q8*P8)</f>
        <v>0</v>
      </c>
      <c r="T8" s="131">
        <f>IF(O$8="",1,0)</f>
        <v>1</v>
      </c>
      <c r="U8" s="57">
        <f>IF(AND(OR(O$8="",O$8=1),Q8=""),1,0)</f>
        <v>1</v>
      </c>
      <c r="V8" s="123">
        <f>IF(O8=1,SUM(P8:P10),0)</f>
        <v>0</v>
      </c>
      <c r="W8" s="19"/>
      <c r="X8" s="130" t="s">
        <v>20</v>
      </c>
      <c r="Y8" s="121">
        <v>2</v>
      </c>
      <c r="Z8" s="134"/>
      <c r="AA8" s="105">
        <v>1</v>
      </c>
      <c r="AB8" s="38"/>
      <c r="AC8" s="128">
        <f>IF(Z8="","",IF(Z8=1,SUM(AD8:AD9),"Not Apply"))</f>
      </c>
      <c r="AD8" s="42">
        <f>IF(Z$8=0,0,AB8*AA8)</f>
        <v>0</v>
      </c>
      <c r="AE8" s="131">
        <f>IF(Z$8="",1,0)</f>
        <v>1</v>
      </c>
      <c r="AF8" s="57">
        <f>IF(AND(OR(Z$8="",Z$8=1),AB8=""),1,0)</f>
        <v>1</v>
      </c>
      <c r="AG8" s="123">
        <f>IF(Z8=1,SUM(AA8:AA9),0)</f>
        <v>0</v>
      </c>
    </row>
    <row r="9" spans="2:33" ht="12.75" customHeight="1">
      <c r="B9" s="156"/>
      <c r="C9" s="130"/>
      <c r="D9" s="135"/>
      <c r="E9" s="101">
        <v>1</v>
      </c>
      <c r="F9" s="1"/>
      <c r="G9" s="173"/>
      <c r="H9" s="42">
        <f>IF(D8=0,0,F9*E9)</f>
        <v>0</v>
      </c>
      <c r="I9" s="148"/>
      <c r="J9" s="57">
        <f aca="true" t="shared" si="0" ref="J9:J14">IF(AND(OR(D$8="",D$8=1),F9=""),1,0)</f>
        <v>1</v>
      </c>
      <c r="K9" s="137"/>
      <c r="L9" s="40"/>
      <c r="M9" s="153"/>
      <c r="N9" s="138"/>
      <c r="O9" s="135"/>
      <c r="P9" s="102">
        <v>1</v>
      </c>
      <c r="Q9" s="1"/>
      <c r="R9" s="138"/>
      <c r="S9" s="42">
        <f>IF(O$8=0,0,Q9*P9)</f>
        <v>0</v>
      </c>
      <c r="T9" s="132"/>
      <c r="U9" s="57">
        <f>IF(AND(OR(O$8="",O$8=1),Q9=""),1,0)</f>
        <v>1</v>
      </c>
      <c r="V9" s="137"/>
      <c r="W9" s="19"/>
      <c r="X9" s="130"/>
      <c r="Y9" s="122"/>
      <c r="Z9" s="136"/>
      <c r="AA9" s="105">
        <v>1</v>
      </c>
      <c r="AB9" s="38"/>
      <c r="AC9" s="129"/>
      <c r="AD9" s="42">
        <f>IF(Z$8=0,0,AB9*AA9)</f>
        <v>0</v>
      </c>
      <c r="AE9" s="133"/>
      <c r="AF9" s="57">
        <f>IF(AND(OR(Z$8="",Z$8=1),AB9=""),1,0)</f>
        <v>1</v>
      </c>
      <c r="AG9" s="124"/>
    </row>
    <row r="10" spans="2:33" ht="12.75" customHeight="1">
      <c r="B10" s="156"/>
      <c r="C10" s="130"/>
      <c r="D10" s="135"/>
      <c r="E10" s="101">
        <v>1</v>
      </c>
      <c r="F10" s="1"/>
      <c r="G10" s="173"/>
      <c r="H10" s="42">
        <f>IF(D8=0,0,F10*E10)</f>
        <v>0</v>
      </c>
      <c r="I10" s="148"/>
      <c r="J10" s="57">
        <f t="shared" si="0"/>
        <v>1</v>
      </c>
      <c r="K10" s="137"/>
      <c r="L10" s="40"/>
      <c r="M10" s="153"/>
      <c r="N10" s="139"/>
      <c r="O10" s="136"/>
      <c r="P10" s="102">
        <v>1</v>
      </c>
      <c r="Q10" s="1"/>
      <c r="R10" s="139"/>
      <c r="S10" s="42">
        <f>IF(O$8=0,0,Q10*P10)</f>
        <v>0</v>
      </c>
      <c r="T10" s="133"/>
      <c r="U10" s="57">
        <f>IF(AND(OR(O$8="",O$8=1),Q10=""),1,0)</f>
        <v>1</v>
      </c>
      <c r="V10" s="124"/>
      <c r="W10" s="19"/>
      <c r="X10" s="20" t="s">
        <v>21</v>
      </c>
      <c r="Y10" s="23">
        <v>1</v>
      </c>
      <c r="Z10" s="46"/>
      <c r="AA10" s="102">
        <v>1</v>
      </c>
      <c r="AB10" s="38"/>
      <c r="AC10" s="20">
        <f>IF(Z10="","",IF(Z10=1,SUM(AD10:AD10),"Not Apply"))</f>
      </c>
      <c r="AD10" s="42">
        <f>IF(Z$10=0,0,AB10*AA10)</f>
        <v>0</v>
      </c>
      <c r="AE10" s="58">
        <f>IF(Z$10="",1,0)</f>
        <v>1</v>
      </c>
      <c r="AF10" s="57">
        <f>IF(AND(OR(Z$10="",Z$10=1),AB10=""),1,0)</f>
        <v>1</v>
      </c>
      <c r="AG10" s="57">
        <f>IF(Z10=1,SUM(AA10:AA10),0)</f>
        <v>0</v>
      </c>
    </row>
    <row r="11" spans="2:33" ht="12.75" customHeight="1">
      <c r="B11" s="156"/>
      <c r="C11" s="130"/>
      <c r="D11" s="135"/>
      <c r="E11" s="101">
        <v>1</v>
      </c>
      <c r="F11" s="1"/>
      <c r="G11" s="173"/>
      <c r="H11" s="42">
        <f>IF(D8=0,0,F11*E11)</f>
        <v>0</v>
      </c>
      <c r="I11" s="148"/>
      <c r="J11" s="57">
        <f t="shared" si="0"/>
        <v>1</v>
      </c>
      <c r="K11" s="137"/>
      <c r="L11" s="40"/>
      <c r="M11" s="155" t="s">
        <v>50</v>
      </c>
      <c r="N11" s="121">
        <v>2</v>
      </c>
      <c r="O11" s="134"/>
      <c r="P11" s="101">
        <v>1</v>
      </c>
      <c r="Q11" s="1"/>
      <c r="R11" s="128">
        <f>IF(O11="","",IF(O11=1,SUM(S11:S12),"Not Apply"))</f>
      </c>
      <c r="S11" s="42">
        <f>IF(O$11=0,0,Q11*P11)</f>
        <v>0</v>
      </c>
      <c r="T11" s="123">
        <f>IF(O$11="",1,0)</f>
        <v>1</v>
      </c>
      <c r="U11" s="57">
        <f>IF(AND(OR(O$11="",O$11=1),Q11=""),1,0)</f>
        <v>1</v>
      </c>
      <c r="V11" s="123">
        <f>IF(O11=1,SUM(P11:P12),0)</f>
        <v>0</v>
      </c>
      <c r="W11" s="19"/>
      <c r="X11" s="121" t="s">
        <v>22</v>
      </c>
      <c r="Y11" s="121">
        <v>3</v>
      </c>
      <c r="Z11" s="134"/>
      <c r="AA11" s="101">
        <v>1</v>
      </c>
      <c r="AB11" s="38"/>
      <c r="AC11" s="130">
        <f>IF(Z11="","",IF(Z11=1,SUM(AD11:AD13),"Not Apply"))</f>
      </c>
      <c r="AD11" s="42">
        <f>IF(Z$11=0,0,AB11*AA11)</f>
        <v>0</v>
      </c>
      <c r="AE11" s="131">
        <f>IF(Z$11="",1,0)</f>
        <v>1</v>
      </c>
      <c r="AF11" s="57">
        <f>IF(AND(OR(Z$11="",Z$11=1),AB11=""),1,0)</f>
        <v>1</v>
      </c>
      <c r="AG11" s="123">
        <f>IF(Z11=1,SUM(AA11:AA13),0)</f>
        <v>0</v>
      </c>
    </row>
    <row r="12" spans="2:33" ht="12.75" customHeight="1">
      <c r="B12" s="156"/>
      <c r="C12" s="130"/>
      <c r="D12" s="135"/>
      <c r="E12" s="101">
        <v>1</v>
      </c>
      <c r="F12" s="1"/>
      <c r="G12" s="173"/>
      <c r="H12" s="42">
        <f>IF(D8=0,0,F12*E12)</f>
        <v>0</v>
      </c>
      <c r="I12" s="148"/>
      <c r="J12" s="57">
        <f t="shared" si="0"/>
        <v>1</v>
      </c>
      <c r="K12" s="137"/>
      <c r="L12" s="40"/>
      <c r="M12" s="156"/>
      <c r="N12" s="122"/>
      <c r="O12" s="136"/>
      <c r="P12" s="101">
        <v>1</v>
      </c>
      <c r="Q12" s="1"/>
      <c r="R12" s="129"/>
      <c r="S12" s="42">
        <f>IF(O$11=0,0,Q12*P12)</f>
        <v>0</v>
      </c>
      <c r="T12" s="124"/>
      <c r="U12" s="57">
        <f>IF(AND(OR(O$11="",O$11=1),Q12=""),1,0)</f>
        <v>1</v>
      </c>
      <c r="V12" s="124"/>
      <c r="W12" s="19"/>
      <c r="X12" s="130" t="s">
        <v>18</v>
      </c>
      <c r="Y12" s="130"/>
      <c r="Z12" s="135"/>
      <c r="AA12" s="101">
        <v>1</v>
      </c>
      <c r="AB12" s="38"/>
      <c r="AC12" s="130"/>
      <c r="AD12" s="42">
        <f>IF(Z$11=0,0,AB12*AA12)</f>
        <v>0</v>
      </c>
      <c r="AE12" s="132"/>
      <c r="AF12" s="57">
        <f>IF(AND(OR(Z$11="",Z$11=1),AB12=""),1,0)</f>
        <v>1</v>
      </c>
      <c r="AG12" s="137"/>
    </row>
    <row r="13" spans="2:33" ht="12.75" customHeight="1">
      <c r="B13" s="156"/>
      <c r="C13" s="130"/>
      <c r="D13" s="135"/>
      <c r="E13" s="101">
        <v>1</v>
      </c>
      <c r="F13" s="1"/>
      <c r="G13" s="173"/>
      <c r="H13" s="42">
        <f>IF(D8=0,0,F13*E13)</f>
        <v>0</v>
      </c>
      <c r="I13" s="148"/>
      <c r="J13" s="57">
        <f t="shared" si="0"/>
        <v>1</v>
      </c>
      <c r="K13" s="137"/>
      <c r="L13" s="40"/>
      <c r="M13" s="152" t="s">
        <v>52</v>
      </c>
      <c r="N13" s="140">
        <v>2</v>
      </c>
      <c r="O13" s="134"/>
      <c r="P13" s="102">
        <v>1</v>
      </c>
      <c r="Q13" s="1"/>
      <c r="R13" s="125">
        <f>IF(O13="","",IF(O13=1,SUM(S13:S14),"Not Apply"))</f>
      </c>
      <c r="S13" s="42">
        <f>IF(O$13=0,0,Q13*P13)</f>
        <v>0</v>
      </c>
      <c r="T13" s="123">
        <f>IF(O$13="",1,0)</f>
        <v>1</v>
      </c>
      <c r="U13" s="57">
        <f>IF(AND(OR(O$13="",O$13=1),Q13=""),1,0)</f>
        <v>1</v>
      </c>
      <c r="V13" s="123">
        <f>IF(O13=1,SUM(P13:P14),0)</f>
        <v>0</v>
      </c>
      <c r="W13" s="19"/>
      <c r="X13" s="130"/>
      <c r="Y13" s="122"/>
      <c r="Z13" s="136"/>
      <c r="AA13" s="101">
        <v>1</v>
      </c>
      <c r="AB13" s="38"/>
      <c r="AC13" s="122"/>
      <c r="AD13" s="42">
        <f>IF(Z$11=0,0,AB13*AA13)</f>
        <v>0</v>
      </c>
      <c r="AE13" s="133"/>
      <c r="AF13" s="57">
        <f>IF(AND(OR(Z$11="",Z$11=1),AB13=""),1,0)</f>
        <v>1</v>
      </c>
      <c r="AG13" s="124"/>
    </row>
    <row r="14" spans="2:33" ht="12.75" customHeight="1">
      <c r="B14" s="157"/>
      <c r="C14" s="122"/>
      <c r="D14" s="136"/>
      <c r="E14" s="101">
        <v>1</v>
      </c>
      <c r="F14" s="1"/>
      <c r="G14" s="129"/>
      <c r="H14" s="42">
        <f>IF(D8=0,0,F14*E14)</f>
        <v>0</v>
      </c>
      <c r="I14" s="149"/>
      <c r="J14" s="57">
        <f t="shared" si="0"/>
        <v>1</v>
      </c>
      <c r="K14" s="124"/>
      <c r="L14" s="40"/>
      <c r="M14" s="153"/>
      <c r="N14" s="139"/>
      <c r="O14" s="136"/>
      <c r="P14" s="102">
        <v>1</v>
      </c>
      <c r="Q14" s="1"/>
      <c r="R14" s="126"/>
      <c r="S14" s="42">
        <f>IF(O$13=0,0,Q14*P14)</f>
        <v>0</v>
      </c>
      <c r="T14" s="124"/>
      <c r="U14" s="57">
        <f>IF(AND(OR(O$13="",O$13=1),Q14=""),1,0)</f>
        <v>1</v>
      </c>
      <c r="V14" s="124"/>
      <c r="W14" s="19"/>
      <c r="X14" s="140" t="s">
        <v>24</v>
      </c>
      <c r="Y14" s="140">
        <v>3</v>
      </c>
      <c r="Z14" s="134"/>
      <c r="AA14" s="102">
        <v>1.5</v>
      </c>
      <c r="AB14" s="38"/>
      <c r="AC14" s="125">
        <f>IF(Z14="","",IF(Z14=1,SUM(AD14:AD15),"Not Apply"))</f>
      </c>
      <c r="AD14" s="42">
        <f>IF(Z$14=0,0,AB14*AA14)</f>
        <v>0</v>
      </c>
      <c r="AE14" s="131">
        <f>IF(Z$14="",1,0)</f>
        <v>1</v>
      </c>
      <c r="AF14" s="57">
        <f>IF(AND(OR(Z$14="",Z$14=1),AB14=""),1,0)</f>
        <v>1</v>
      </c>
      <c r="AG14" s="123">
        <f>IF(Z14=1,SUM(AA14:AA15),0)</f>
        <v>0</v>
      </c>
    </row>
    <row r="15" spans="2:33" ht="12.75" customHeight="1">
      <c r="B15" s="152" t="s">
        <v>12</v>
      </c>
      <c r="C15" s="140">
        <v>6</v>
      </c>
      <c r="D15" s="134"/>
      <c r="E15" s="102">
        <v>1</v>
      </c>
      <c r="F15" s="1"/>
      <c r="G15" s="125">
        <f>IF(D15="","",IF(D15=1,SUM(H15:H20),"Not Apply"))</f>
      </c>
      <c r="H15" s="42">
        <f>IF(D15=0,0,F15*E15)</f>
        <v>0</v>
      </c>
      <c r="I15" s="147">
        <f>IF(D$15="",1,0)</f>
        <v>1</v>
      </c>
      <c r="J15" s="57">
        <f aca="true" t="shared" si="1" ref="J15:J20">IF(AND(OR(D$15="",D$15=1),F15=""),1,0)</f>
        <v>1</v>
      </c>
      <c r="K15" s="123">
        <f>IF(D15=1,SUM(E15:E20),0)</f>
        <v>0</v>
      </c>
      <c r="L15" s="40"/>
      <c r="M15" s="155" t="s">
        <v>54</v>
      </c>
      <c r="N15" s="121">
        <v>2</v>
      </c>
      <c r="O15" s="134"/>
      <c r="P15" s="101">
        <v>1</v>
      </c>
      <c r="Q15" s="1"/>
      <c r="R15" s="128">
        <f>IF(O15="","",IF(O15=1,SUM(S15:S16),"Not Apply"))</f>
      </c>
      <c r="S15" s="42">
        <f>IF(O$15=0,0,Q15*P15)</f>
        <v>0</v>
      </c>
      <c r="T15" s="123">
        <f>IF(O$15="",1,0)</f>
        <v>1</v>
      </c>
      <c r="U15" s="57">
        <f>IF(AND(OR(O$15="",O$15=1),Q15=""),1,0)</f>
        <v>1</v>
      </c>
      <c r="V15" s="123">
        <f>IF(O15=1,SUM(P15:P16),0)</f>
        <v>0</v>
      </c>
      <c r="W15" s="19"/>
      <c r="X15" s="139"/>
      <c r="Y15" s="139"/>
      <c r="Z15" s="136"/>
      <c r="AA15" s="102">
        <v>1.5</v>
      </c>
      <c r="AB15" s="38"/>
      <c r="AC15" s="126"/>
      <c r="AD15" s="42">
        <f>IF(Z$14=0,0,AB15*AA15)</f>
        <v>0</v>
      </c>
      <c r="AE15" s="133"/>
      <c r="AF15" s="57">
        <f>IF(AND(OR(Z$14="",Z$14=1),AB15=""),1,0)</f>
        <v>1</v>
      </c>
      <c r="AG15" s="124"/>
    </row>
    <row r="16" spans="2:33" ht="12.75" customHeight="1">
      <c r="B16" s="153"/>
      <c r="C16" s="138"/>
      <c r="D16" s="135"/>
      <c r="E16" s="102">
        <v>1</v>
      </c>
      <c r="F16" s="1"/>
      <c r="G16" s="127"/>
      <c r="H16" s="42">
        <f>IF(D15=0,0,F16*E16)</f>
        <v>0</v>
      </c>
      <c r="I16" s="148"/>
      <c r="J16" s="57">
        <f t="shared" si="1"/>
        <v>1</v>
      </c>
      <c r="K16" s="137"/>
      <c r="L16" s="40"/>
      <c r="M16" s="157"/>
      <c r="N16" s="122"/>
      <c r="O16" s="136"/>
      <c r="P16" s="103">
        <v>1</v>
      </c>
      <c r="Q16" s="1"/>
      <c r="R16" s="129"/>
      <c r="S16" s="42">
        <f>IF(O$15=0,0,Q16*P16)</f>
        <v>0</v>
      </c>
      <c r="T16" s="124"/>
      <c r="U16" s="57">
        <f>IF(AND(OR(O$15="",O$15=1),Q16=""),1,0)</f>
        <v>1</v>
      </c>
      <c r="V16" s="124"/>
      <c r="W16" s="19"/>
      <c r="X16" s="121" t="s">
        <v>25</v>
      </c>
      <c r="Y16" s="121">
        <v>2</v>
      </c>
      <c r="Z16" s="134"/>
      <c r="AA16" s="101">
        <v>1</v>
      </c>
      <c r="AB16" s="38"/>
      <c r="AC16" s="128">
        <f>IF(Z16="","",IF(Z16=1,SUM(AD16:AD17),"Not Apply"))</f>
      </c>
      <c r="AD16" s="42">
        <f>IF(Z$16=0,0,AB16*AA16)</f>
        <v>0</v>
      </c>
      <c r="AE16" s="131">
        <f>IF(Z$16="",1,0)</f>
        <v>1</v>
      </c>
      <c r="AF16" s="57">
        <f>IF(AND(OR(Z$16="",Z$16=1),AB16=""),1,0)</f>
        <v>1</v>
      </c>
      <c r="AG16" s="123">
        <f>IF(Z16=1,SUM(AA16:AA17),0)</f>
        <v>0</v>
      </c>
    </row>
    <row r="17" spans="2:33" ht="12.75" customHeight="1">
      <c r="B17" s="153"/>
      <c r="C17" s="138"/>
      <c r="D17" s="135"/>
      <c r="E17" s="102">
        <v>1</v>
      </c>
      <c r="F17" s="1"/>
      <c r="G17" s="127"/>
      <c r="H17" s="42">
        <f>IF(D15=0,0,F17*E17)</f>
        <v>0</v>
      </c>
      <c r="I17" s="148"/>
      <c r="J17" s="57">
        <f t="shared" si="1"/>
        <v>1</v>
      </c>
      <c r="K17" s="137"/>
      <c r="L17" s="40"/>
      <c r="M17" s="22" t="s">
        <v>86</v>
      </c>
      <c r="N17" s="22">
        <v>1</v>
      </c>
      <c r="O17" s="45"/>
      <c r="P17" s="101">
        <v>1</v>
      </c>
      <c r="Q17" s="1"/>
      <c r="R17" s="50">
        <f>IF(O17="","",IF(O17=1,S17,"Not Apply"))</f>
      </c>
      <c r="S17" s="42">
        <f>IF(O$17=0,0,Q17*P17)</f>
        <v>0</v>
      </c>
      <c r="T17" s="57">
        <f>IF(O$17="",1,0)</f>
        <v>1</v>
      </c>
      <c r="U17" s="57">
        <f>IF(AND(OR(O$17="",O$17=1),Q17=""),1,0)</f>
        <v>1</v>
      </c>
      <c r="V17" s="57">
        <f>IF(O17=1,SUM(P17:P17),0)</f>
        <v>0</v>
      </c>
      <c r="W17" s="19"/>
      <c r="X17" s="130" t="s">
        <v>25</v>
      </c>
      <c r="Y17" s="122"/>
      <c r="Z17" s="136"/>
      <c r="AA17" s="101">
        <v>1</v>
      </c>
      <c r="AB17" s="38"/>
      <c r="AC17" s="129"/>
      <c r="AD17" s="42">
        <f>IF(Z$16=0,0,AB17*AA17)</f>
        <v>0</v>
      </c>
      <c r="AE17" s="133"/>
      <c r="AF17" s="57">
        <f>IF(AND(OR(Z$16="",Z$16=1),AB17=""),1,0)</f>
        <v>1</v>
      </c>
      <c r="AG17" s="124"/>
    </row>
    <row r="18" spans="2:33" ht="12.75" customHeight="1">
      <c r="B18" s="153"/>
      <c r="C18" s="138"/>
      <c r="D18" s="135"/>
      <c r="E18" s="102">
        <v>1</v>
      </c>
      <c r="F18" s="1"/>
      <c r="G18" s="127"/>
      <c r="H18" s="42">
        <f>IF(D15=0,0,F18*E18)</f>
        <v>0</v>
      </c>
      <c r="I18" s="148"/>
      <c r="J18" s="57">
        <f t="shared" si="1"/>
        <v>1</v>
      </c>
      <c r="K18" s="137"/>
      <c r="L18" s="40"/>
      <c r="M18" s="152" t="s">
        <v>58</v>
      </c>
      <c r="N18" s="140">
        <v>2</v>
      </c>
      <c r="O18" s="134"/>
      <c r="P18" s="102">
        <v>1</v>
      </c>
      <c r="Q18" s="1"/>
      <c r="R18" s="125">
        <f>IF(O18="","",IF(O18=1,SUM(S18:S19),"Not Apply"))</f>
      </c>
      <c r="S18" s="42">
        <f>IF(O$18=0,0,Q18*P18)</f>
        <v>0</v>
      </c>
      <c r="T18" s="123">
        <f>IF(O$18="",1,0)</f>
        <v>1</v>
      </c>
      <c r="U18" s="57">
        <f>IF(AND(OR(O$18="",O$18=1),Q18=""),1,0)</f>
        <v>1</v>
      </c>
      <c r="V18" s="123">
        <f>IF(O18=1,SUM(P18:P19),0)</f>
        <v>0</v>
      </c>
      <c r="W18" s="19"/>
      <c r="X18" s="140" t="s">
        <v>27</v>
      </c>
      <c r="Y18" s="140">
        <v>2</v>
      </c>
      <c r="Z18" s="134"/>
      <c r="AA18" s="102">
        <v>1</v>
      </c>
      <c r="AB18" s="38"/>
      <c r="AC18" s="125">
        <f>IF(Z18="","",IF(Z18=1,SUM(AD18:AD19),"Not Apply"))</f>
      </c>
      <c r="AD18" s="42">
        <f>IF(Z$18=0,0,AB18*AA18)</f>
        <v>0</v>
      </c>
      <c r="AE18" s="131">
        <f>IF(Z$18="",1,0)</f>
        <v>1</v>
      </c>
      <c r="AF18" s="57">
        <f>IF(AND(OR(Z$18="",Z$18=1),AB18=""),1,0)</f>
        <v>1</v>
      </c>
      <c r="AG18" s="123">
        <f>IF(Z18=1,SUM(AA18:AA19),0)</f>
        <v>0</v>
      </c>
    </row>
    <row r="19" spans="2:33" ht="12.75" customHeight="1">
      <c r="B19" s="153"/>
      <c r="C19" s="138"/>
      <c r="D19" s="135"/>
      <c r="E19" s="102">
        <v>1</v>
      </c>
      <c r="F19" s="1"/>
      <c r="G19" s="127"/>
      <c r="H19" s="42">
        <f>IF(D15=0,0,F19*E19)</f>
        <v>0</v>
      </c>
      <c r="I19" s="148"/>
      <c r="J19" s="57">
        <f t="shared" si="1"/>
        <v>1</v>
      </c>
      <c r="K19" s="137"/>
      <c r="L19" s="41"/>
      <c r="M19" s="153"/>
      <c r="N19" s="139"/>
      <c r="O19" s="136"/>
      <c r="P19" s="102">
        <v>1</v>
      </c>
      <c r="Q19" s="1"/>
      <c r="R19" s="126"/>
      <c r="S19" s="42">
        <f>IF(O$18=0,0,Q19*P19)</f>
        <v>0</v>
      </c>
      <c r="T19" s="124"/>
      <c r="U19" s="57">
        <f>IF(AND(OR(O$18="",O$18=1),Q19=""),1,0)</f>
        <v>1</v>
      </c>
      <c r="V19" s="124"/>
      <c r="W19" s="21"/>
      <c r="X19" s="138"/>
      <c r="Y19" s="139"/>
      <c r="Z19" s="136"/>
      <c r="AA19" s="102">
        <v>1</v>
      </c>
      <c r="AB19" s="38"/>
      <c r="AC19" s="126"/>
      <c r="AD19" s="42">
        <f>IF(Z$18=0,0,AB19*AA19)</f>
        <v>0</v>
      </c>
      <c r="AE19" s="133"/>
      <c r="AF19" s="57">
        <f>IF(AND(OR(Z$18="",Z$18=1),AB19=""),1,0)</f>
        <v>1</v>
      </c>
      <c r="AG19" s="124"/>
    </row>
    <row r="20" spans="2:33" ht="12.75" customHeight="1">
      <c r="B20" s="154"/>
      <c r="C20" s="139"/>
      <c r="D20" s="135"/>
      <c r="E20" s="102">
        <v>1</v>
      </c>
      <c r="F20" s="1"/>
      <c r="G20" s="126"/>
      <c r="H20" s="42">
        <f>IF(D15=0,0,F20*E20)</f>
        <v>0</v>
      </c>
      <c r="I20" s="149"/>
      <c r="J20" s="57">
        <f t="shared" si="1"/>
        <v>1</v>
      </c>
      <c r="K20" s="124"/>
      <c r="L20" s="41"/>
      <c r="M20" s="155" t="s">
        <v>60</v>
      </c>
      <c r="N20" s="121">
        <v>3</v>
      </c>
      <c r="O20" s="134"/>
      <c r="P20" s="101">
        <v>1</v>
      </c>
      <c r="Q20" s="1"/>
      <c r="R20" s="130">
        <f>IF(O20="","",IF(O20=1,SUM(S20:S22),"Not Apply"))</f>
      </c>
      <c r="S20" s="42">
        <f>IF(O$20=0,0,Q20*P20)</f>
        <v>0</v>
      </c>
      <c r="T20" s="131">
        <f>IF(O$20="",1,0)</f>
        <v>1</v>
      </c>
      <c r="U20" s="57">
        <f>IF(AND(OR(O$20="",O$20=1),Q20=""),1,0)</f>
        <v>1</v>
      </c>
      <c r="V20" s="123">
        <f>IF(O20=1,SUM(P20:P22),0)</f>
        <v>0</v>
      </c>
      <c r="W20" s="21"/>
      <c r="X20" s="140" t="s">
        <v>87</v>
      </c>
      <c r="Y20" s="140">
        <v>2</v>
      </c>
      <c r="Z20" s="134"/>
      <c r="AA20" s="102">
        <v>1</v>
      </c>
      <c r="AB20" s="38"/>
      <c r="AC20" s="125">
        <f>IF(Z20="","",IF(Z20=1,SUM(AD20:AD21),"Not Apply"))</f>
      </c>
      <c r="AD20" s="42">
        <f>IF(Z$18=0,0,AB20*AA20)</f>
        <v>0</v>
      </c>
      <c r="AE20" s="131">
        <f>IF(Z$18="",1,0)</f>
        <v>1</v>
      </c>
      <c r="AF20" s="57">
        <f>IF(AND(OR(Z$18="",Z$18=1),AB20=""),1,0)</f>
        <v>1</v>
      </c>
      <c r="AG20" s="123">
        <f>IF(Z20=1,SUM(AA20:AA21),0)</f>
        <v>0</v>
      </c>
    </row>
    <row r="21" spans="2:33" ht="12.75" customHeight="1">
      <c r="B21" s="155" t="s">
        <v>16</v>
      </c>
      <c r="C21" s="121">
        <v>7</v>
      </c>
      <c r="D21" s="134"/>
      <c r="E21" s="101">
        <v>1</v>
      </c>
      <c r="F21" s="1"/>
      <c r="G21" s="128">
        <f>IF(D21="","",IF(D21=1,SUM(H21:H27),"Not Apply"))</f>
      </c>
      <c r="H21" s="42">
        <f>IF(D21=0,0,F21*E21)</f>
        <v>0</v>
      </c>
      <c r="I21" s="147">
        <f>IF(D$21="",1,0)</f>
        <v>1</v>
      </c>
      <c r="J21" s="57">
        <f>IF(AND(OR(D$21="",D$21=1),F21=""),1,0)</f>
        <v>1</v>
      </c>
      <c r="K21" s="123">
        <f>IF(D21=1,SUM(E21:E27),0)</f>
        <v>0</v>
      </c>
      <c r="L21" s="41"/>
      <c r="M21" s="156"/>
      <c r="N21" s="130"/>
      <c r="O21" s="135"/>
      <c r="P21" s="101">
        <v>1</v>
      </c>
      <c r="Q21" s="1"/>
      <c r="R21" s="130"/>
      <c r="S21" s="42">
        <f>IF(O$20=0,0,Q21*P21)</f>
        <v>0</v>
      </c>
      <c r="T21" s="132"/>
      <c r="U21" s="57">
        <f>IF(AND(OR(O$20="",O$20=1),Q21=""),1,0)</f>
        <v>1</v>
      </c>
      <c r="V21" s="137"/>
      <c r="W21" s="21"/>
      <c r="X21" s="138"/>
      <c r="Y21" s="139"/>
      <c r="Z21" s="136"/>
      <c r="AA21" s="102">
        <v>1</v>
      </c>
      <c r="AB21" s="38"/>
      <c r="AC21" s="126"/>
      <c r="AD21" s="42">
        <f>IF(Z$18=0,0,AB21*AA21)</f>
        <v>0</v>
      </c>
      <c r="AE21" s="133"/>
      <c r="AF21" s="57">
        <f>IF(AND(OR(Z$18="",Z$18=1),AB21=""),1,0)</f>
        <v>1</v>
      </c>
      <c r="AG21" s="124"/>
    </row>
    <row r="22" spans="2:33" ht="12.75" customHeight="1">
      <c r="B22" s="156"/>
      <c r="C22" s="130"/>
      <c r="D22" s="135"/>
      <c r="E22" s="101">
        <v>1</v>
      </c>
      <c r="F22" s="1"/>
      <c r="G22" s="173"/>
      <c r="H22" s="42">
        <f>IF(D21=0,0,F22*E22)</f>
        <v>0</v>
      </c>
      <c r="I22" s="148"/>
      <c r="J22" s="57">
        <f aca="true" t="shared" si="2" ref="J22:J27">IF(AND(OR(D$21="",D$21=1),F22=""),1,0)</f>
        <v>1</v>
      </c>
      <c r="K22" s="137"/>
      <c r="L22" s="41"/>
      <c r="M22" s="156"/>
      <c r="N22" s="122"/>
      <c r="O22" s="136"/>
      <c r="P22" s="101">
        <v>1</v>
      </c>
      <c r="Q22" s="1"/>
      <c r="R22" s="122"/>
      <c r="S22" s="42">
        <f>IF(O$20=0,0,Q22*P22)</f>
        <v>0</v>
      </c>
      <c r="T22" s="133"/>
      <c r="U22" s="57">
        <f>IF(AND(OR(O$20="",O$20=1),Q22=""),1,0)</f>
        <v>1</v>
      </c>
      <c r="V22" s="124"/>
      <c r="W22" s="21"/>
      <c r="X22" s="140" t="s">
        <v>28</v>
      </c>
      <c r="Y22" s="140">
        <v>3</v>
      </c>
      <c r="Z22" s="134"/>
      <c r="AA22" s="102">
        <v>1</v>
      </c>
      <c r="AB22" s="38"/>
      <c r="AC22" s="138">
        <f>IF(Z22="","",IF(Z22=1,SUM(AD22:AD24),"Not Apply"))</f>
      </c>
      <c r="AD22" s="42">
        <f>IF(Z$22=0,0,AB22*AA22)</f>
        <v>0</v>
      </c>
      <c r="AE22" s="131">
        <f>IF(Z$22="",1,0)</f>
        <v>1</v>
      </c>
      <c r="AF22" s="57">
        <f>IF(AND(OR(Z$22="",Z$22=1),AB22=""),1,0)</f>
        <v>1</v>
      </c>
      <c r="AG22" s="123">
        <f>IF(Z22=1,SUM(AA22:AA24),0)</f>
        <v>0</v>
      </c>
    </row>
    <row r="23" spans="2:33" ht="12.75" customHeight="1">
      <c r="B23" s="156"/>
      <c r="C23" s="130"/>
      <c r="D23" s="135"/>
      <c r="E23" s="101">
        <v>1</v>
      </c>
      <c r="F23" s="1"/>
      <c r="G23" s="173"/>
      <c r="H23" s="42">
        <f>IF(D21=0,0,F23*E23)</f>
        <v>0</v>
      </c>
      <c r="I23" s="148"/>
      <c r="J23" s="57">
        <f t="shared" si="2"/>
        <v>1</v>
      </c>
      <c r="K23" s="137"/>
      <c r="L23" s="41"/>
      <c r="M23" s="152" t="s">
        <v>61</v>
      </c>
      <c r="N23" s="140">
        <v>3</v>
      </c>
      <c r="O23" s="134"/>
      <c r="P23" s="102">
        <v>1</v>
      </c>
      <c r="Q23" s="1"/>
      <c r="R23" s="140">
        <f>IF(O23="","",IF(O23=1,SUM(S23:S25),"Not Apply"))</f>
      </c>
      <c r="S23" s="42">
        <f>IF(O$23=0,0,Q23*P23)</f>
        <v>0</v>
      </c>
      <c r="T23" s="131">
        <f>IF(O$23="",1,0)</f>
        <v>1</v>
      </c>
      <c r="U23" s="57">
        <f>IF(AND(OR(O$23="",O$23=1),Q23=""),1,0)</f>
        <v>1</v>
      </c>
      <c r="V23" s="123">
        <f>IF(O23=1,SUM(P23:P25),0)</f>
        <v>0</v>
      </c>
      <c r="W23" s="21"/>
      <c r="X23" s="138"/>
      <c r="Y23" s="138"/>
      <c r="Z23" s="135"/>
      <c r="AA23" s="102">
        <v>1</v>
      </c>
      <c r="AB23" s="38"/>
      <c r="AC23" s="138"/>
      <c r="AD23" s="42">
        <f>IF(Z$22=0,0,AB23*AA23)</f>
        <v>0</v>
      </c>
      <c r="AE23" s="132"/>
      <c r="AF23" s="57">
        <f>IF(AND(OR(Z$22="",Z$22=1),AB23=""),1,0)</f>
        <v>1</v>
      </c>
      <c r="AG23" s="137"/>
    </row>
    <row r="24" spans="2:33" ht="12.75" customHeight="1">
      <c r="B24" s="156"/>
      <c r="C24" s="130"/>
      <c r="D24" s="135"/>
      <c r="E24" s="101">
        <v>1</v>
      </c>
      <c r="F24" s="1"/>
      <c r="G24" s="173"/>
      <c r="H24" s="42">
        <f>IF(D21=0,0,F24*E24)</f>
        <v>0</v>
      </c>
      <c r="I24" s="148"/>
      <c r="J24" s="57">
        <f t="shared" si="2"/>
        <v>1</v>
      </c>
      <c r="K24" s="137"/>
      <c r="L24" s="41"/>
      <c r="M24" s="153"/>
      <c r="N24" s="138"/>
      <c r="O24" s="135"/>
      <c r="P24" s="102">
        <v>1</v>
      </c>
      <c r="Q24" s="1"/>
      <c r="R24" s="138"/>
      <c r="S24" s="42">
        <f>IF(O$23=0,0,Q24*P24)</f>
        <v>0</v>
      </c>
      <c r="T24" s="132"/>
      <c r="U24" s="57">
        <f>IF(AND(OR(O$23="",O$23=1),Q24=""),1,0)</f>
        <v>1</v>
      </c>
      <c r="V24" s="137"/>
      <c r="W24" s="21"/>
      <c r="X24" s="138" t="s">
        <v>28</v>
      </c>
      <c r="Y24" s="139"/>
      <c r="Z24" s="136"/>
      <c r="AA24" s="102">
        <v>1</v>
      </c>
      <c r="AB24" s="38"/>
      <c r="AC24" s="139"/>
      <c r="AD24" s="42">
        <f>IF(Z$22=0,0,AB24*AA24)</f>
        <v>0</v>
      </c>
      <c r="AE24" s="133"/>
      <c r="AF24" s="57">
        <f>IF(AND(OR(Z$22="",Z$22=1),AB24=""),1,0)</f>
        <v>1</v>
      </c>
      <c r="AG24" s="124"/>
    </row>
    <row r="25" spans="2:33" ht="12.75" customHeight="1">
      <c r="B25" s="156"/>
      <c r="C25" s="130"/>
      <c r="D25" s="135"/>
      <c r="E25" s="101">
        <v>1</v>
      </c>
      <c r="F25" s="1"/>
      <c r="G25" s="173"/>
      <c r="H25" s="42">
        <f>IF(D21=0,0,F25*E25)</f>
        <v>0</v>
      </c>
      <c r="I25" s="148"/>
      <c r="J25" s="57">
        <f t="shared" si="2"/>
        <v>1</v>
      </c>
      <c r="K25" s="137"/>
      <c r="L25" s="41"/>
      <c r="M25" s="153"/>
      <c r="N25" s="139"/>
      <c r="O25" s="136"/>
      <c r="P25" s="102">
        <v>1</v>
      </c>
      <c r="Q25" s="1"/>
      <c r="R25" s="139"/>
      <c r="S25" s="42">
        <f>IF(O$23=0,0,Q25*P25)</f>
        <v>0</v>
      </c>
      <c r="T25" s="133"/>
      <c r="U25" s="57">
        <f>IF(AND(OR(O$23="",O$23=1),Q25=""),1,0)</f>
        <v>1</v>
      </c>
      <c r="V25" s="124"/>
      <c r="W25" s="21"/>
      <c r="X25" s="121" t="s">
        <v>31</v>
      </c>
      <c r="Y25" s="121">
        <v>2</v>
      </c>
      <c r="Z25" s="134"/>
      <c r="AA25" s="101">
        <v>1</v>
      </c>
      <c r="AB25" s="38"/>
      <c r="AC25" s="128">
        <f>IF(Z25="","",IF(Z25=1,SUM(AD25:AD26),"Not Apply"))</f>
      </c>
      <c r="AD25" s="42">
        <f>IF(Z$25=0,0,AB25*AA25)</f>
        <v>0</v>
      </c>
      <c r="AE25" s="131">
        <f>IF(Z$25="",1,0)</f>
        <v>1</v>
      </c>
      <c r="AF25" s="57">
        <f>IF(AND(OR(Z$25="",Z$25=1),AB25=""),1,0)</f>
        <v>1</v>
      </c>
      <c r="AG25" s="123">
        <f>IF(Z25=1,SUM(AA25:AA26),0)</f>
        <v>0</v>
      </c>
    </row>
    <row r="26" spans="2:33" ht="12.75" customHeight="1">
      <c r="B26" s="156"/>
      <c r="C26" s="130"/>
      <c r="D26" s="135"/>
      <c r="E26" s="101">
        <v>1</v>
      </c>
      <c r="F26" s="1"/>
      <c r="G26" s="173"/>
      <c r="H26" s="42">
        <f>IF(D21=0,0,F26*E26)</f>
        <v>0</v>
      </c>
      <c r="I26" s="148"/>
      <c r="J26" s="57">
        <f t="shared" si="2"/>
        <v>1</v>
      </c>
      <c r="K26" s="137"/>
      <c r="L26" s="41"/>
      <c r="M26" s="155" t="s">
        <v>63</v>
      </c>
      <c r="N26" s="121">
        <v>2</v>
      </c>
      <c r="O26" s="134"/>
      <c r="P26" s="101">
        <v>1</v>
      </c>
      <c r="Q26" s="1"/>
      <c r="R26" s="128">
        <f>IF(O26="","",IF(O26=1,SUM(S26:S27),"Not Apply"))</f>
      </c>
      <c r="S26" s="42">
        <f>IF(O$26=0,0,Q26*P26)</f>
        <v>0</v>
      </c>
      <c r="T26" s="123">
        <f>IF(O$26="",1,0)</f>
        <v>1</v>
      </c>
      <c r="U26" s="57">
        <f>IF(AND(OR(O$26="",O$26=1),Q26=""),1,0)</f>
        <v>1</v>
      </c>
      <c r="V26" s="123">
        <f>IF(O26=1,SUM(P26:P27),0)</f>
        <v>0</v>
      </c>
      <c r="W26" s="21"/>
      <c r="X26" s="130"/>
      <c r="Y26" s="122"/>
      <c r="Z26" s="136"/>
      <c r="AA26" s="101">
        <v>1</v>
      </c>
      <c r="AB26" s="38"/>
      <c r="AC26" s="129"/>
      <c r="AD26" s="42">
        <f>IF(Z$25=0,0,AB26*AA26)</f>
        <v>0</v>
      </c>
      <c r="AE26" s="133"/>
      <c r="AF26" s="57">
        <f>IF(AND(OR(Z$25="",Z$25=1),AB26=""),1,0)</f>
        <v>1</v>
      </c>
      <c r="AG26" s="124"/>
    </row>
    <row r="27" spans="2:33" ht="12.75" customHeight="1">
      <c r="B27" s="157"/>
      <c r="C27" s="122"/>
      <c r="D27" s="135"/>
      <c r="E27" s="101">
        <v>1</v>
      </c>
      <c r="F27" s="1"/>
      <c r="G27" s="129"/>
      <c r="H27" s="42">
        <f>IF(D21=0,0,F27*E27)</f>
        <v>0</v>
      </c>
      <c r="I27" s="149"/>
      <c r="J27" s="57">
        <f t="shared" si="2"/>
        <v>1</v>
      </c>
      <c r="K27" s="124"/>
      <c r="L27" s="41"/>
      <c r="M27" s="156"/>
      <c r="N27" s="122"/>
      <c r="O27" s="136"/>
      <c r="P27" s="101">
        <v>1</v>
      </c>
      <c r="Q27" s="1"/>
      <c r="R27" s="129"/>
      <c r="S27" s="42">
        <f>IF(O$26=0,0,Q27*P27)</f>
        <v>0</v>
      </c>
      <c r="T27" s="124"/>
      <c r="U27" s="57">
        <f>IF(AND(OR(O$26="",O$26=1),Q27=""),1,0)</f>
        <v>1</v>
      </c>
      <c r="V27" s="124"/>
      <c r="W27" s="21"/>
      <c r="X27" s="140" t="s">
        <v>32</v>
      </c>
      <c r="Y27" s="140">
        <v>3</v>
      </c>
      <c r="Z27" s="134"/>
      <c r="AA27" s="102">
        <v>1.5</v>
      </c>
      <c r="AB27" s="38"/>
      <c r="AC27" s="125">
        <f>IF(Z27="","",IF(Z27=1,SUM(AD27:AD28),"Not Apply"))</f>
      </c>
      <c r="AD27" s="42">
        <f>IF(Z$27=0,0,AB27*AA27)</f>
        <v>0</v>
      </c>
      <c r="AE27" s="131">
        <f>IF(Z$27="",1,0)</f>
        <v>1</v>
      </c>
      <c r="AF27" s="57">
        <f>IF(AND(OR(Z$27="",Z$27=1),AB27=""),1,0)</f>
        <v>1</v>
      </c>
      <c r="AG27" s="123">
        <f>IF(Z27=1,SUM(AA27:AA28),0)</f>
        <v>0</v>
      </c>
    </row>
    <row r="28" spans="2:33" ht="12.75" customHeight="1">
      <c r="B28" s="152" t="s">
        <v>19</v>
      </c>
      <c r="C28" s="140">
        <v>6</v>
      </c>
      <c r="D28" s="134"/>
      <c r="E28" s="102">
        <v>1</v>
      </c>
      <c r="F28" s="1"/>
      <c r="G28" s="125">
        <f>IF(D28="","",IF(D28=1,SUM(H28:H33),"Not Apply"))</f>
      </c>
      <c r="H28" s="42">
        <f>IF(D28=0,0,F28*E28)</f>
        <v>0</v>
      </c>
      <c r="I28" s="147">
        <f>IF(D$28="",1,0)</f>
        <v>1</v>
      </c>
      <c r="J28" s="57">
        <f aca="true" t="shared" si="3" ref="J28:J33">IF(AND(OR(D$28="",D$28=1),F28=""),1,0)</f>
        <v>1</v>
      </c>
      <c r="K28" s="123">
        <f>IF(D28=1,SUM(E28:E33),0)</f>
        <v>0</v>
      </c>
      <c r="L28" s="41"/>
      <c r="M28" s="152" t="s">
        <v>64</v>
      </c>
      <c r="N28" s="140">
        <v>3</v>
      </c>
      <c r="O28" s="134"/>
      <c r="P28" s="102">
        <v>1</v>
      </c>
      <c r="Q28" s="1"/>
      <c r="R28" s="140">
        <f>IF(O28="","",IF(O28=1,SUM(S28:S30),"Not Apply"))</f>
      </c>
      <c r="S28" s="42">
        <f>IF(O$28=0,0,Q28*P28)</f>
        <v>0</v>
      </c>
      <c r="T28" s="131">
        <f>IF(O$28="",1,0)</f>
        <v>1</v>
      </c>
      <c r="U28" s="57">
        <f>IF(AND(OR(O$28="",O$28=1),Q28=""),1,0)</f>
        <v>1</v>
      </c>
      <c r="V28" s="123">
        <f>IF(O28=1,SUM(P28:P30),0)</f>
        <v>0</v>
      </c>
      <c r="W28" s="21"/>
      <c r="X28" s="139"/>
      <c r="Y28" s="139"/>
      <c r="Z28" s="136"/>
      <c r="AA28" s="102">
        <v>1.5</v>
      </c>
      <c r="AB28" s="38"/>
      <c r="AC28" s="126"/>
      <c r="AD28" s="42">
        <f>IF(Z$27=0,0,AB28*AA28)</f>
        <v>0</v>
      </c>
      <c r="AE28" s="133"/>
      <c r="AF28" s="57">
        <f>IF(AND(OR(Z$27="",Z$27=1),AB28=""),1,0)</f>
        <v>1</v>
      </c>
      <c r="AG28" s="124"/>
    </row>
    <row r="29" spans="2:33" ht="12.75" customHeight="1">
      <c r="B29" s="153"/>
      <c r="C29" s="138"/>
      <c r="D29" s="135"/>
      <c r="E29" s="102">
        <v>1</v>
      </c>
      <c r="F29" s="1"/>
      <c r="G29" s="127"/>
      <c r="H29" s="42">
        <f>IF(D28=0,0,F29*E29)</f>
        <v>0</v>
      </c>
      <c r="I29" s="148"/>
      <c r="J29" s="57">
        <f t="shared" si="3"/>
        <v>1</v>
      </c>
      <c r="K29" s="137"/>
      <c r="L29" s="24"/>
      <c r="M29" s="153"/>
      <c r="N29" s="138"/>
      <c r="O29" s="135"/>
      <c r="P29" s="102">
        <v>1</v>
      </c>
      <c r="Q29" s="1"/>
      <c r="R29" s="138"/>
      <c r="S29" s="42">
        <f>IF(O$28=0,0,Q29*P29)</f>
        <v>0</v>
      </c>
      <c r="T29" s="132"/>
      <c r="U29" s="57">
        <f>IF(AND(OR(O$28="",O$28=1),Q29=""),1,0)</f>
        <v>1</v>
      </c>
      <c r="V29" s="137"/>
      <c r="W29" s="21"/>
      <c r="X29" s="121" t="s">
        <v>34</v>
      </c>
      <c r="Y29" s="121">
        <v>2</v>
      </c>
      <c r="Z29" s="134"/>
      <c r="AA29" s="101">
        <v>1</v>
      </c>
      <c r="AB29" s="38"/>
      <c r="AC29" s="128">
        <f>IF(Z29="","",IF(Z29=1,SUM(AD29:AD30),"Not Apply"))</f>
      </c>
      <c r="AD29" s="42">
        <f>IF(Z$29=0,0,AB29*AA29)</f>
        <v>0</v>
      </c>
      <c r="AE29" s="131">
        <f>IF(Z$29="",1,0)</f>
        <v>1</v>
      </c>
      <c r="AF29" s="57">
        <f>IF(AND(OR(Z$29="",Z$29=1),AB29=""),1,0)</f>
        <v>1</v>
      </c>
      <c r="AG29" s="123">
        <f>IF(Z29=1,SUM(AA29:AA30),0)</f>
        <v>0</v>
      </c>
    </row>
    <row r="30" spans="2:33" ht="12.75" customHeight="1">
      <c r="B30" s="153"/>
      <c r="C30" s="138"/>
      <c r="D30" s="135"/>
      <c r="E30" s="102">
        <v>1</v>
      </c>
      <c r="F30" s="1"/>
      <c r="G30" s="127"/>
      <c r="H30" s="42">
        <f>IF(D28=0,0,F30*E30)</f>
        <v>0</v>
      </c>
      <c r="I30" s="148"/>
      <c r="J30" s="57">
        <f t="shared" si="3"/>
        <v>1</v>
      </c>
      <c r="K30" s="137"/>
      <c r="L30" s="41"/>
      <c r="M30" s="153"/>
      <c r="N30" s="139"/>
      <c r="O30" s="136"/>
      <c r="P30" s="102">
        <v>1</v>
      </c>
      <c r="Q30" s="1"/>
      <c r="R30" s="139"/>
      <c r="S30" s="42">
        <f>IF(O$28=0,0,Q30*P30)</f>
        <v>0</v>
      </c>
      <c r="T30" s="133"/>
      <c r="U30" s="57">
        <f>IF(AND(OR(O$28="",O$28=1),Q30=""),1,0)</f>
        <v>1</v>
      </c>
      <c r="V30" s="124"/>
      <c r="W30" s="21"/>
      <c r="X30" s="130"/>
      <c r="Y30" s="122"/>
      <c r="Z30" s="136"/>
      <c r="AA30" s="101">
        <v>1</v>
      </c>
      <c r="AB30" s="38"/>
      <c r="AC30" s="129"/>
      <c r="AD30" s="42">
        <f>IF(Z$29=0,0,AB30*AA30)</f>
        <v>0</v>
      </c>
      <c r="AE30" s="133"/>
      <c r="AF30" s="57">
        <f>IF(AND(OR(Z$29="",Z$29=1),AB30=""),1,0)</f>
        <v>1</v>
      </c>
      <c r="AG30" s="124"/>
    </row>
    <row r="31" spans="2:33" ht="12.75" customHeight="1">
      <c r="B31" s="153"/>
      <c r="C31" s="138"/>
      <c r="D31" s="135"/>
      <c r="E31" s="102">
        <v>1</v>
      </c>
      <c r="F31" s="1"/>
      <c r="G31" s="127"/>
      <c r="H31" s="42">
        <f>IF(D28=0,0,F31*E31)</f>
        <v>0</v>
      </c>
      <c r="I31" s="148"/>
      <c r="J31" s="57">
        <f t="shared" si="3"/>
        <v>1</v>
      </c>
      <c r="K31" s="137"/>
      <c r="L31" s="41"/>
      <c r="M31" s="18" t="s">
        <v>65</v>
      </c>
      <c r="N31" s="18">
        <v>2</v>
      </c>
      <c r="O31" s="45"/>
      <c r="P31" s="101">
        <v>2</v>
      </c>
      <c r="Q31" s="1"/>
      <c r="R31" s="50">
        <f>IF(O31="","",IF(O31=1,S31,"Not Apply"))</f>
      </c>
      <c r="S31" s="42">
        <f>IF(O$31=0,0,Q31*P31)</f>
        <v>0</v>
      </c>
      <c r="T31" s="57">
        <f>IF(O$31="",1,0)</f>
        <v>1</v>
      </c>
      <c r="U31" s="57">
        <f>IF(AND(OR(O$31="",O$31=1),Q31=""),1,0)</f>
        <v>1</v>
      </c>
      <c r="V31" s="57">
        <f>IF(O31=1,SUM(P31:P31),0)</f>
        <v>0</v>
      </c>
      <c r="W31" s="21"/>
      <c r="X31" s="20" t="s">
        <v>36</v>
      </c>
      <c r="Y31" s="23">
        <v>1</v>
      </c>
      <c r="Z31" s="45"/>
      <c r="AA31" s="102">
        <v>1</v>
      </c>
      <c r="AB31" s="38"/>
      <c r="AC31" s="20">
        <f>IF(Z31="","",IF(Z31=1,SUM(AD31:AD31),"Not Apply"))</f>
      </c>
      <c r="AD31" s="42">
        <f>IF(Z$31=0,0,AB31*AA31)</f>
        <v>0</v>
      </c>
      <c r="AE31" s="58">
        <f>IF(Z$31="",1,0)</f>
        <v>1</v>
      </c>
      <c r="AF31" s="57">
        <f>IF(AND(OR(Z$31="",Z$31=1),AB31=""),1,0)</f>
        <v>1</v>
      </c>
      <c r="AG31" s="57">
        <f>IF(Z31=1,SUM(AA31:AA31),0)</f>
        <v>0</v>
      </c>
    </row>
    <row r="32" spans="2:33" ht="12.75" customHeight="1">
      <c r="B32" s="153"/>
      <c r="C32" s="138"/>
      <c r="D32" s="135"/>
      <c r="E32" s="102">
        <v>1</v>
      </c>
      <c r="F32" s="1"/>
      <c r="G32" s="127"/>
      <c r="H32" s="42">
        <f>IF(D28=0,0,F32*E32)</f>
        <v>0</v>
      </c>
      <c r="I32" s="148"/>
      <c r="J32" s="57">
        <f t="shared" si="3"/>
        <v>1</v>
      </c>
      <c r="K32" s="137"/>
      <c r="L32" s="41"/>
      <c r="M32" s="172" t="s">
        <v>66</v>
      </c>
      <c r="N32" s="140">
        <v>2</v>
      </c>
      <c r="O32" s="134"/>
      <c r="P32" s="102">
        <v>1</v>
      </c>
      <c r="Q32" s="1"/>
      <c r="R32" s="125">
        <f>IF(O32="","",IF(O32=1,SUM(S32:S33),"Not Apply"))</f>
      </c>
      <c r="S32" s="42">
        <f>IF(O$32=0,0,Q32*P32)</f>
        <v>0</v>
      </c>
      <c r="T32" s="123">
        <f>IF(O$32="",1,0)</f>
        <v>1</v>
      </c>
      <c r="U32" s="57">
        <f>IF(AND(OR(O$32="",O$32=1),Q32=""),1,0)</f>
        <v>1</v>
      </c>
      <c r="V32" s="123">
        <f>IF(O32=1,SUM(P32:P33),0)</f>
        <v>0</v>
      </c>
      <c r="W32" s="21"/>
      <c r="X32" s="121" t="s">
        <v>38</v>
      </c>
      <c r="Y32" s="121">
        <v>3</v>
      </c>
      <c r="Z32" s="134"/>
      <c r="AA32" s="101">
        <v>1</v>
      </c>
      <c r="AB32" s="38"/>
      <c r="AC32" s="130">
        <f>IF(Z32="","",IF(Z32=1,SUM(AD32:AD34),"Not Apply"))</f>
      </c>
      <c r="AD32" s="42">
        <f>IF(Z$32=0,0,AB32*AA32)</f>
        <v>0</v>
      </c>
      <c r="AE32" s="131">
        <f>IF(Z$32="",1,0)</f>
        <v>1</v>
      </c>
      <c r="AF32" s="57">
        <f>IF(AND(OR(Z$32="",Z$32=1),AB32=""),1,0)</f>
        <v>1</v>
      </c>
      <c r="AG32" s="123">
        <f>IF(Z32=1,SUM(AA32:AA34),0)</f>
        <v>0</v>
      </c>
    </row>
    <row r="33" spans="2:33" ht="12.75" customHeight="1">
      <c r="B33" s="154"/>
      <c r="C33" s="139"/>
      <c r="D33" s="135"/>
      <c r="E33" s="103">
        <v>1</v>
      </c>
      <c r="F33" s="1"/>
      <c r="G33" s="126"/>
      <c r="H33" s="42">
        <f>IF(D28=0,0,F33*E33)</f>
        <v>0</v>
      </c>
      <c r="I33" s="149"/>
      <c r="J33" s="57">
        <f t="shared" si="3"/>
        <v>1</v>
      </c>
      <c r="K33" s="124"/>
      <c r="L33" s="41"/>
      <c r="M33" s="172"/>
      <c r="N33" s="139"/>
      <c r="O33" s="136"/>
      <c r="P33" s="102">
        <v>1</v>
      </c>
      <c r="Q33" s="1"/>
      <c r="R33" s="126"/>
      <c r="S33" s="42">
        <f>IF(O$32=0,0,Q33*P33)</f>
        <v>0</v>
      </c>
      <c r="T33" s="124"/>
      <c r="U33" s="57">
        <f>IF(AND(OR(O$32="",O$32=1),Q33=""),1,0)</f>
        <v>1</v>
      </c>
      <c r="V33" s="124"/>
      <c r="W33" s="21"/>
      <c r="X33" s="130"/>
      <c r="Y33" s="130"/>
      <c r="Z33" s="135"/>
      <c r="AA33" s="101">
        <v>1</v>
      </c>
      <c r="AB33" s="38"/>
      <c r="AC33" s="130"/>
      <c r="AD33" s="42">
        <f>IF(Z$32=0,0,AB33*AA33)</f>
        <v>0</v>
      </c>
      <c r="AE33" s="132"/>
      <c r="AF33" s="57">
        <f>IF(AND(OR(Z$32="",Z$32=1),AB33=""),1,0)</f>
        <v>1</v>
      </c>
      <c r="AG33" s="137"/>
    </row>
    <row r="34" spans="2:33" ht="12.75" customHeight="1">
      <c r="B34" s="155" t="s">
        <v>23</v>
      </c>
      <c r="C34" s="121">
        <v>7</v>
      </c>
      <c r="D34" s="134"/>
      <c r="E34" s="101">
        <v>1</v>
      </c>
      <c r="F34" s="1"/>
      <c r="G34" s="128">
        <f>IF(D34="","",IF(D34=1,SUM(H34:H39),"Not Apply"))</f>
      </c>
      <c r="H34" s="42">
        <f>IF(D34=0,0,F34*E34)</f>
        <v>0</v>
      </c>
      <c r="I34" s="147">
        <f>IF(D$34="",1,0)</f>
        <v>1</v>
      </c>
      <c r="J34" s="57">
        <f aca="true" t="shared" si="4" ref="J34:J39">IF(AND(OR(D$34="",D$34=1),F34=""),1,0)</f>
        <v>1</v>
      </c>
      <c r="K34" s="123">
        <f>IF(D34=1,SUM(E34:E39),0)</f>
        <v>0</v>
      </c>
      <c r="L34" s="41"/>
      <c r="M34" s="121" t="s">
        <v>67</v>
      </c>
      <c r="N34" s="121">
        <v>3</v>
      </c>
      <c r="O34" s="134"/>
      <c r="P34" s="101">
        <v>1</v>
      </c>
      <c r="Q34" s="1"/>
      <c r="R34" s="130">
        <f>IF(O34="","",IF(O34=1,SUM(S34:S36),"Not Apply"))</f>
      </c>
      <c r="S34" s="42">
        <f>IF(O$34=0,0,Q34*P34)</f>
        <v>0</v>
      </c>
      <c r="T34" s="131">
        <f>IF(O$34="",1,0)</f>
        <v>1</v>
      </c>
      <c r="U34" s="57">
        <f>IF(AND(OR(O$34="",O$34=1),Q34=""),1,0)</f>
        <v>1</v>
      </c>
      <c r="V34" s="123">
        <f>IF(O34=1,SUM(P34:P36),0)</f>
        <v>0</v>
      </c>
      <c r="W34" s="21"/>
      <c r="X34" s="130"/>
      <c r="Y34" s="122"/>
      <c r="Z34" s="136"/>
      <c r="AA34" s="101">
        <v>1</v>
      </c>
      <c r="AB34" s="38"/>
      <c r="AC34" s="122"/>
      <c r="AD34" s="42">
        <f>IF(Z$32=0,0,AB34*AA34)</f>
        <v>0</v>
      </c>
      <c r="AE34" s="133"/>
      <c r="AF34" s="57">
        <f>IF(AND(OR(Z$32="",Z$32=1),AB34=""),1,0)</f>
        <v>1</v>
      </c>
      <c r="AG34" s="124"/>
    </row>
    <row r="35" spans="2:33" ht="12.75" customHeight="1">
      <c r="B35" s="156"/>
      <c r="C35" s="130"/>
      <c r="D35" s="135"/>
      <c r="E35" s="101">
        <v>1</v>
      </c>
      <c r="F35" s="1"/>
      <c r="G35" s="173"/>
      <c r="H35" s="42">
        <f>IF(D34=0,0,F35*E35)</f>
        <v>0</v>
      </c>
      <c r="I35" s="148"/>
      <c r="J35" s="57">
        <f t="shared" si="4"/>
        <v>1</v>
      </c>
      <c r="K35" s="137"/>
      <c r="L35" s="41"/>
      <c r="M35" s="130"/>
      <c r="N35" s="130"/>
      <c r="O35" s="135"/>
      <c r="P35" s="101">
        <v>1</v>
      </c>
      <c r="Q35" s="1"/>
      <c r="R35" s="130"/>
      <c r="S35" s="42">
        <f>IF(O$34=0,0,Q35*P35)</f>
        <v>0</v>
      </c>
      <c r="T35" s="132"/>
      <c r="U35" s="57">
        <f>IF(AND(OR(O$34="",O$34=1),Q35=""),1,0)</f>
        <v>1</v>
      </c>
      <c r="V35" s="137"/>
      <c r="W35" s="21"/>
      <c r="X35" s="140" t="s">
        <v>41</v>
      </c>
      <c r="Y35" s="140">
        <v>3</v>
      </c>
      <c r="Z35" s="134"/>
      <c r="AA35" s="102">
        <v>1</v>
      </c>
      <c r="AB35" s="38"/>
      <c r="AC35" s="138">
        <f>IF(Z35="","",IF(Z35=1,SUM(AD35:AD37),"Not Apply"))</f>
      </c>
      <c r="AD35" s="42">
        <f>IF(Z$35=0,0,AB35*AA35)</f>
        <v>0</v>
      </c>
      <c r="AE35" s="131">
        <f>IF(Z$35="",1,0)</f>
        <v>1</v>
      </c>
      <c r="AF35" s="57">
        <f>IF(AND(OR(Z$35="",Z$35=1),AB35=""),1,0)</f>
        <v>1</v>
      </c>
      <c r="AG35" s="123">
        <f>IF(Z35=1,SUM(AA35:AA37),0)</f>
        <v>0</v>
      </c>
    </row>
    <row r="36" spans="2:33" ht="12.75" customHeight="1">
      <c r="B36" s="156"/>
      <c r="C36" s="130"/>
      <c r="D36" s="135"/>
      <c r="E36" s="101">
        <v>2</v>
      </c>
      <c r="F36" s="1"/>
      <c r="G36" s="173"/>
      <c r="H36" s="42">
        <f>IF(D34=0,0,F36*E36)</f>
        <v>0</v>
      </c>
      <c r="I36" s="148"/>
      <c r="J36" s="57">
        <f t="shared" si="4"/>
        <v>1</v>
      </c>
      <c r="K36" s="137"/>
      <c r="L36" s="41"/>
      <c r="M36" s="122"/>
      <c r="N36" s="122"/>
      <c r="O36" s="136"/>
      <c r="P36" s="103">
        <v>1</v>
      </c>
      <c r="Q36" s="1"/>
      <c r="R36" s="122"/>
      <c r="S36" s="42">
        <f>IF(O$34=0,0,Q36*P36)</f>
        <v>0</v>
      </c>
      <c r="T36" s="133"/>
      <c r="U36" s="57">
        <f>IF(AND(OR(O$34="",O$34=1),Q36=""),1,0)</f>
        <v>1</v>
      </c>
      <c r="V36" s="124"/>
      <c r="W36" s="21"/>
      <c r="X36" s="138"/>
      <c r="Y36" s="138"/>
      <c r="Z36" s="135"/>
      <c r="AA36" s="102">
        <v>1</v>
      </c>
      <c r="AB36" s="38"/>
      <c r="AC36" s="138"/>
      <c r="AD36" s="42">
        <f>IF(Z$35=0,0,AB36*AA36)</f>
        <v>0</v>
      </c>
      <c r="AE36" s="132"/>
      <c r="AF36" s="57">
        <f>IF(AND(OR(Z$35="",Z$35=1),AB36=""),1,0)</f>
        <v>1</v>
      </c>
      <c r="AG36" s="137"/>
    </row>
    <row r="37" spans="2:33" ht="12.75" customHeight="1">
      <c r="B37" s="156"/>
      <c r="C37" s="130"/>
      <c r="D37" s="135"/>
      <c r="E37" s="101">
        <v>1</v>
      </c>
      <c r="F37" s="1"/>
      <c r="G37" s="173"/>
      <c r="H37" s="42">
        <f>IF(D34=0,0,F37*E37)</f>
        <v>0</v>
      </c>
      <c r="I37" s="148"/>
      <c r="J37" s="57">
        <f t="shared" si="4"/>
        <v>1</v>
      </c>
      <c r="K37" s="137"/>
      <c r="L37" s="41"/>
      <c r="M37" s="140" t="s">
        <v>9</v>
      </c>
      <c r="N37" s="140">
        <v>2</v>
      </c>
      <c r="O37" s="134"/>
      <c r="P37" s="102">
        <v>1</v>
      </c>
      <c r="Q37" s="1"/>
      <c r="R37" s="125">
        <f>IF(O37="","",IF(O37=1,SUM(S37:S38),"Not Apply"))</f>
      </c>
      <c r="S37" s="42">
        <f>IF(O$37=0,0,Q37*P37)</f>
        <v>0</v>
      </c>
      <c r="T37" s="123">
        <f>IF(O$37="",1,0)</f>
        <v>1</v>
      </c>
      <c r="U37" s="57">
        <f>IF(AND(OR(O$37="",O$37=1),Q37=""),1,0)</f>
        <v>1</v>
      </c>
      <c r="V37" s="123">
        <f>IF(O37=1,SUM(P37:P38),0)</f>
        <v>0</v>
      </c>
      <c r="W37" s="21"/>
      <c r="X37" s="138"/>
      <c r="Y37" s="139"/>
      <c r="Z37" s="136"/>
      <c r="AA37" s="102">
        <v>1</v>
      </c>
      <c r="AB37" s="38"/>
      <c r="AC37" s="139"/>
      <c r="AD37" s="42">
        <f>IF(Z$35=0,0,AB37*AA37)</f>
        <v>0</v>
      </c>
      <c r="AE37" s="133"/>
      <c r="AF37" s="57">
        <f>IF(AND(OR(Z$35="",Z$35=1),AB37=""),1,0)</f>
        <v>1</v>
      </c>
      <c r="AG37" s="124"/>
    </row>
    <row r="38" spans="2:33" ht="12.75" customHeight="1">
      <c r="B38" s="156"/>
      <c r="C38" s="130"/>
      <c r="D38" s="135"/>
      <c r="E38" s="101">
        <v>1</v>
      </c>
      <c r="F38" s="1"/>
      <c r="G38" s="173"/>
      <c r="H38" s="42">
        <f>IF(D34=0,0,F38*E38)</f>
        <v>0</v>
      </c>
      <c r="I38" s="148"/>
      <c r="J38" s="57">
        <f t="shared" si="4"/>
        <v>1</v>
      </c>
      <c r="K38" s="137"/>
      <c r="L38" s="41"/>
      <c r="M38" s="139"/>
      <c r="N38" s="139"/>
      <c r="O38" s="136"/>
      <c r="P38" s="102">
        <v>1</v>
      </c>
      <c r="Q38" s="1"/>
      <c r="R38" s="127"/>
      <c r="S38" s="42">
        <f>IF(O$37=0,0,Q38*P38)</f>
        <v>0</v>
      </c>
      <c r="T38" s="124"/>
      <c r="U38" s="57">
        <f>IF(AND(OR(O$37="",O$37=1),Q38=""),1,0)</f>
        <v>1</v>
      </c>
      <c r="V38" s="124"/>
      <c r="W38" s="21"/>
      <c r="X38" s="121" t="s">
        <v>43</v>
      </c>
      <c r="Y38" s="121">
        <v>2</v>
      </c>
      <c r="Z38" s="134"/>
      <c r="AA38" s="101">
        <v>1</v>
      </c>
      <c r="AB38" s="38"/>
      <c r="AC38" s="128">
        <f>IF(Z38="","",IF(Z38=1,SUM(AD38:AD39),"Not Apply"))</f>
      </c>
      <c r="AD38" s="42">
        <f>IF(Z$38=0,0,AB38*AA38)</f>
        <v>0</v>
      </c>
      <c r="AE38" s="131">
        <f>IF(Z$38="",1,0)</f>
        <v>1</v>
      </c>
      <c r="AF38" s="57">
        <f>IF(AND(OR(Z$38="",Z$38=1),AB38=""),1,0)</f>
        <v>1</v>
      </c>
      <c r="AG38" s="123">
        <f>IF(Z38=1,SUM(AA38:AA39),0)</f>
        <v>0</v>
      </c>
    </row>
    <row r="39" spans="2:33" ht="12.75" customHeight="1">
      <c r="B39" s="157"/>
      <c r="C39" s="122"/>
      <c r="D39" s="135"/>
      <c r="E39" s="101">
        <v>1</v>
      </c>
      <c r="F39" s="1"/>
      <c r="G39" s="129"/>
      <c r="H39" s="42">
        <f>IF(D34=0,0,F39*E39)</f>
        <v>0</v>
      </c>
      <c r="I39" s="149"/>
      <c r="J39" s="57">
        <f t="shared" si="4"/>
        <v>1</v>
      </c>
      <c r="K39" s="124"/>
      <c r="L39" s="41"/>
      <c r="M39" s="121" t="s">
        <v>10</v>
      </c>
      <c r="N39" s="121">
        <v>2</v>
      </c>
      <c r="O39" s="134"/>
      <c r="P39" s="101">
        <v>1</v>
      </c>
      <c r="Q39" s="1"/>
      <c r="R39" s="128">
        <f>IF(O39="","",IF(O39=1,SUM(S39:S40),"Not Apply"))</f>
      </c>
      <c r="S39" s="42">
        <f>IF(O$39=0,0,Q39*P39)</f>
        <v>0</v>
      </c>
      <c r="T39" s="123">
        <f>IF(O$39="",1,0)</f>
        <v>1</v>
      </c>
      <c r="U39" s="57">
        <f>IF(AND(OR(O$39="",O$39=1),Q39=""),1,0)</f>
        <v>1</v>
      </c>
      <c r="V39" s="123">
        <f>IF(O39=1,SUM(P39:P40),0)</f>
        <v>0</v>
      </c>
      <c r="W39" s="21"/>
      <c r="X39" s="130" t="s">
        <v>43</v>
      </c>
      <c r="Y39" s="122"/>
      <c r="Z39" s="136"/>
      <c r="AA39" s="101">
        <v>1</v>
      </c>
      <c r="AB39" s="38"/>
      <c r="AC39" s="129"/>
      <c r="AD39" s="42">
        <f>IF(Z$38=0,0,AB39*AA39)</f>
        <v>0</v>
      </c>
      <c r="AE39" s="133"/>
      <c r="AF39" s="57">
        <f>IF(AND(OR(Z$38="",Z$38=1),AB39=""),1,0)</f>
        <v>1</v>
      </c>
      <c r="AG39" s="124"/>
    </row>
    <row r="40" spans="2:33" ht="12.75" customHeight="1">
      <c r="B40" s="152" t="s">
        <v>26</v>
      </c>
      <c r="C40" s="140">
        <v>6</v>
      </c>
      <c r="D40" s="134"/>
      <c r="E40" s="102">
        <v>1</v>
      </c>
      <c r="F40" s="1"/>
      <c r="G40" s="125">
        <f>IF(D40="","",IF(D40=1,SUM(H40:H45),"Not Apply"))</f>
      </c>
      <c r="H40" s="42">
        <f>IF(D40=0,0,F40*E40)</f>
        <v>0</v>
      </c>
      <c r="I40" s="147">
        <f>IF(D$40="",1,0)</f>
        <v>1</v>
      </c>
      <c r="J40" s="57">
        <f aca="true" t="shared" si="5" ref="J40:J45">IF(AND(OR(D$40="",D$40=1),F40=""),1,0)</f>
        <v>1</v>
      </c>
      <c r="K40" s="123">
        <f>IF(D40=1,SUM(E40:E45),0)</f>
        <v>0</v>
      </c>
      <c r="L40" s="41"/>
      <c r="M40" s="130"/>
      <c r="N40" s="122"/>
      <c r="O40" s="136"/>
      <c r="P40" s="101">
        <v>1</v>
      </c>
      <c r="Q40" s="1"/>
      <c r="R40" s="129"/>
      <c r="S40" s="42">
        <f>IF(O$39=0,0,Q40*P40)</f>
        <v>0</v>
      </c>
      <c r="T40" s="124"/>
      <c r="U40" s="57">
        <f>IF(AND(OR(O$39="",O$39=1),Q40=""),1,0)</f>
        <v>1</v>
      </c>
      <c r="V40" s="124"/>
      <c r="W40" s="21"/>
      <c r="X40" s="140" t="s">
        <v>45</v>
      </c>
      <c r="Y40" s="140">
        <v>2</v>
      </c>
      <c r="Z40" s="134"/>
      <c r="AA40" s="102">
        <v>1</v>
      </c>
      <c r="AB40" s="38"/>
      <c r="AC40" s="125">
        <f>IF(Z40="","",IF(Z40=1,SUM(AD40:AD41),"Not Apply"))</f>
      </c>
      <c r="AD40" s="42">
        <f>IF(Z$40=0,0,AB40*AA40)</f>
        <v>0</v>
      </c>
      <c r="AE40" s="131">
        <f>IF(Z$40="",1,0)</f>
        <v>1</v>
      </c>
      <c r="AF40" s="57">
        <f>IF(AND(OR(Z$40="",Z$40=1),AB40=""),1,0)</f>
        <v>1</v>
      </c>
      <c r="AG40" s="123">
        <f>IF(Z40=1,SUM(AA40:AA41),0)</f>
        <v>0</v>
      </c>
    </row>
    <row r="41" spans="2:33" ht="12.75" customHeight="1">
      <c r="B41" s="153"/>
      <c r="C41" s="138"/>
      <c r="D41" s="135"/>
      <c r="E41" s="102">
        <v>1</v>
      </c>
      <c r="F41" s="1"/>
      <c r="G41" s="127"/>
      <c r="H41" s="42">
        <f>IF(D40=0,0,F41*E41)</f>
        <v>0</v>
      </c>
      <c r="I41" s="148"/>
      <c r="J41" s="57">
        <f t="shared" si="5"/>
        <v>1</v>
      </c>
      <c r="K41" s="137"/>
      <c r="L41" s="41"/>
      <c r="M41" s="140" t="s">
        <v>11</v>
      </c>
      <c r="N41" s="140">
        <v>2</v>
      </c>
      <c r="O41" s="134"/>
      <c r="P41" s="102">
        <v>1</v>
      </c>
      <c r="Q41" s="1"/>
      <c r="R41" s="125">
        <f>IF(O41="","",IF(O41=1,SUM(S41:S42),"Not Apply"))</f>
      </c>
      <c r="S41" s="42">
        <f>IF(O$41=0,0,Q41*P41)</f>
        <v>0</v>
      </c>
      <c r="T41" s="123">
        <f>IF(O$41="",1,0)</f>
        <v>1</v>
      </c>
      <c r="U41" s="57">
        <f>IF(AND(OR(O$41="",O$41=1),Q41=""),1,0)</f>
        <v>1</v>
      </c>
      <c r="V41" s="123">
        <f>IF(O41=1,SUM(P41:P42),0)</f>
        <v>0</v>
      </c>
      <c r="W41" s="21"/>
      <c r="X41" s="138"/>
      <c r="Y41" s="139"/>
      <c r="Z41" s="136"/>
      <c r="AA41" s="102">
        <v>1</v>
      </c>
      <c r="AB41" s="38"/>
      <c r="AC41" s="126"/>
      <c r="AD41" s="42">
        <f>IF(Z$40=0,0,AB41*AA41)</f>
        <v>0</v>
      </c>
      <c r="AE41" s="133"/>
      <c r="AF41" s="57">
        <f>IF(AND(OR(Z$40="",Z$40=1),AB41=""),1,0)</f>
        <v>1</v>
      </c>
      <c r="AG41" s="124"/>
    </row>
    <row r="42" spans="2:33" ht="12.75" customHeight="1">
      <c r="B42" s="153"/>
      <c r="C42" s="138"/>
      <c r="D42" s="135"/>
      <c r="E42" s="102">
        <v>1</v>
      </c>
      <c r="F42" s="1"/>
      <c r="G42" s="127"/>
      <c r="H42" s="42">
        <f>IF(D40=0,0,F42*E42)</f>
        <v>0</v>
      </c>
      <c r="I42" s="148"/>
      <c r="J42" s="57">
        <f t="shared" si="5"/>
        <v>1</v>
      </c>
      <c r="K42" s="137"/>
      <c r="L42" s="41"/>
      <c r="M42" s="138"/>
      <c r="N42" s="139"/>
      <c r="O42" s="136"/>
      <c r="P42" s="102">
        <v>1</v>
      </c>
      <c r="Q42" s="1"/>
      <c r="R42" s="127"/>
      <c r="S42" s="42">
        <f>IF(O$41=0,0,Q42*P42)</f>
        <v>0</v>
      </c>
      <c r="T42" s="124"/>
      <c r="U42" s="57">
        <f>IF(AND(OR(O$41="",O$41=1),Q42=""),1,0)</f>
        <v>1</v>
      </c>
      <c r="V42" s="124"/>
      <c r="W42" s="21"/>
      <c r="X42" s="170" t="s">
        <v>46</v>
      </c>
      <c r="Y42" s="121">
        <v>3</v>
      </c>
      <c r="Z42" s="134"/>
      <c r="AA42" s="101">
        <v>1.5</v>
      </c>
      <c r="AB42" s="38"/>
      <c r="AC42" s="128">
        <f>IF(Z42="","",IF(Z42=1,SUM(AD42:AD43),"Not Apply"))</f>
      </c>
      <c r="AD42" s="42">
        <f>IF(Z$42=0,0,AB42*AA42)</f>
        <v>0</v>
      </c>
      <c r="AE42" s="131">
        <f>IF(Z$42="",1,0)</f>
        <v>1</v>
      </c>
      <c r="AF42" s="57">
        <f>IF(AND(OR(Z$42="",Z$42=1),AB42=""),1,0)</f>
        <v>1</v>
      </c>
      <c r="AG42" s="123">
        <f>IF(Z42=1,SUM(AA42:AA43),0)</f>
        <v>0</v>
      </c>
    </row>
    <row r="43" spans="2:33" ht="12.75" customHeight="1">
      <c r="B43" s="153"/>
      <c r="C43" s="138"/>
      <c r="D43" s="135"/>
      <c r="E43" s="102">
        <v>1</v>
      </c>
      <c r="F43" s="1"/>
      <c r="G43" s="127"/>
      <c r="H43" s="42">
        <f>IF(D40=0,0,F43*E43)</f>
        <v>0</v>
      </c>
      <c r="I43" s="148"/>
      <c r="J43" s="57">
        <f t="shared" si="5"/>
        <v>1</v>
      </c>
      <c r="K43" s="137"/>
      <c r="L43" s="41"/>
      <c r="M43" s="121" t="s">
        <v>13</v>
      </c>
      <c r="N43" s="121">
        <v>2</v>
      </c>
      <c r="O43" s="134"/>
      <c r="P43" s="101">
        <v>1</v>
      </c>
      <c r="Q43" s="1"/>
      <c r="R43" s="128">
        <f>IF(O43="","",IF(O43=1,SUM(S43:S44),"Not Apply"))</f>
      </c>
      <c r="S43" s="42">
        <f>IF(O$43=0,0,Q43*P43)</f>
        <v>0</v>
      </c>
      <c r="T43" s="123">
        <f>IF(O$43="",1,0)</f>
        <v>1</v>
      </c>
      <c r="U43" s="57">
        <f>IF(AND(OR(O$43="",O$43=1),Q43=""),1,0)</f>
        <v>1</v>
      </c>
      <c r="V43" s="123">
        <f>IF(O43=1,SUM(P43:P44),0)</f>
        <v>0</v>
      </c>
      <c r="W43" s="21"/>
      <c r="X43" s="170"/>
      <c r="Y43" s="122"/>
      <c r="Z43" s="136"/>
      <c r="AA43" s="101">
        <v>1.5</v>
      </c>
      <c r="AB43" s="38"/>
      <c r="AC43" s="129"/>
      <c r="AD43" s="42">
        <f>IF(Z$42=0,0,AB43*AA43)</f>
        <v>0</v>
      </c>
      <c r="AE43" s="133"/>
      <c r="AF43" s="57">
        <f>IF(AND(OR(Z$42="",Z$42=1),AB43=""),1,0)</f>
        <v>1</v>
      </c>
      <c r="AG43" s="124"/>
    </row>
    <row r="44" spans="2:33" ht="12.75" customHeight="1">
      <c r="B44" s="153"/>
      <c r="C44" s="138"/>
      <c r="D44" s="135"/>
      <c r="E44" s="102">
        <v>1</v>
      </c>
      <c r="F44" s="1"/>
      <c r="G44" s="127"/>
      <c r="H44" s="42">
        <f>IF(D40=0,0,F44*E44)</f>
        <v>0</v>
      </c>
      <c r="I44" s="148"/>
      <c r="J44" s="57">
        <f t="shared" si="5"/>
        <v>1</v>
      </c>
      <c r="K44" s="137"/>
      <c r="L44" s="41"/>
      <c r="M44" s="130"/>
      <c r="N44" s="122"/>
      <c r="O44" s="136"/>
      <c r="P44" s="101">
        <v>1</v>
      </c>
      <c r="Q44" s="1"/>
      <c r="R44" s="129"/>
      <c r="S44" s="42">
        <f>IF(O$43=0,0,Q44*P44)</f>
        <v>0</v>
      </c>
      <c r="T44" s="124"/>
      <c r="U44" s="57">
        <f>IF(AND(OR(O$43="",O$43=1),Q44=""),1,0)</f>
        <v>1</v>
      </c>
      <c r="V44" s="124"/>
      <c r="W44" s="21"/>
      <c r="X44" s="171" t="s">
        <v>47</v>
      </c>
      <c r="Y44" s="140">
        <v>3</v>
      </c>
      <c r="Z44" s="134"/>
      <c r="AA44" s="102">
        <v>1</v>
      </c>
      <c r="AB44" s="38"/>
      <c r="AC44" s="138">
        <f>IF(Z44="","",IF(Z44=1,SUM(AD44:AD46),"Not Apply"))</f>
      </c>
      <c r="AD44" s="42">
        <f>IF(Z$44=0,0,AB44*AA44)</f>
        <v>0</v>
      </c>
      <c r="AE44" s="131">
        <f>IF(Z$44="",1,0)</f>
        <v>1</v>
      </c>
      <c r="AF44" s="57">
        <f>IF(AND(OR(Z$40="",Z$40=1),AB44=""),1,0)</f>
        <v>1</v>
      </c>
      <c r="AG44" s="123">
        <f>IF(Z44=1,SUM(AA44:AA46),0)</f>
        <v>0</v>
      </c>
    </row>
    <row r="45" spans="2:33" ht="12.75" customHeight="1">
      <c r="B45" s="154"/>
      <c r="C45" s="139"/>
      <c r="D45" s="135"/>
      <c r="E45" s="102">
        <v>1</v>
      </c>
      <c r="F45" s="1"/>
      <c r="G45" s="126"/>
      <c r="H45" s="42">
        <f>IF(D40=0,0,F45*E45)</f>
        <v>0</v>
      </c>
      <c r="I45" s="149"/>
      <c r="J45" s="57">
        <f t="shared" si="5"/>
        <v>1</v>
      </c>
      <c r="K45" s="124"/>
      <c r="L45" s="41"/>
      <c r="M45" s="140" t="s">
        <v>14</v>
      </c>
      <c r="N45" s="140">
        <v>2</v>
      </c>
      <c r="O45" s="134"/>
      <c r="P45" s="102">
        <v>1</v>
      </c>
      <c r="Q45" s="1"/>
      <c r="R45" s="125">
        <f>IF(O45="","",IF(O45=1,SUM(S45:S46),"Not Apply"))</f>
      </c>
      <c r="S45" s="42">
        <f>IF(O$45=0,0,Q45*P45)</f>
        <v>0</v>
      </c>
      <c r="T45" s="123">
        <f>IF(O$45="",1,0)</f>
        <v>1</v>
      </c>
      <c r="U45" s="57">
        <f>IF(AND(OR(O$45="",O$45=1),Q45=""),1,0)</f>
        <v>1</v>
      </c>
      <c r="V45" s="123">
        <f>IF(O45=1,SUM(P45:P46),0)</f>
        <v>0</v>
      </c>
      <c r="W45" s="21"/>
      <c r="X45" s="171"/>
      <c r="Y45" s="138"/>
      <c r="Z45" s="135"/>
      <c r="AA45" s="102">
        <v>1</v>
      </c>
      <c r="AB45" s="38"/>
      <c r="AC45" s="138"/>
      <c r="AD45" s="42">
        <f>IF(Z$44=0,0,AB45*AA45)</f>
        <v>0</v>
      </c>
      <c r="AE45" s="132"/>
      <c r="AF45" s="57">
        <f>IF(AND(OR(Z$40="",Z$40=1),AB45=""),1,0)</f>
        <v>1</v>
      </c>
      <c r="AG45" s="137"/>
    </row>
    <row r="46" spans="2:33" ht="12.75" customHeight="1">
      <c r="B46" s="155" t="s">
        <v>29</v>
      </c>
      <c r="C46" s="121">
        <v>3</v>
      </c>
      <c r="D46" s="134"/>
      <c r="E46" s="101">
        <v>1.5</v>
      </c>
      <c r="F46" s="1"/>
      <c r="G46" s="128">
        <f>IF(D46="","",IF(D46=1,SUM(H46:H47),"Not Apply"))</f>
      </c>
      <c r="H46" s="42">
        <f>IF(D46=0,0,F46*E46)</f>
        <v>0</v>
      </c>
      <c r="I46" s="147">
        <f>IF(D$46="",1,0)</f>
        <v>1</v>
      </c>
      <c r="J46" s="57">
        <f>IF(AND(OR(D$46="",D$46=1),F46=""),1,0)</f>
        <v>1</v>
      </c>
      <c r="K46" s="123">
        <f>IF(D46=1,SUM(E46:E47),0)</f>
        <v>0</v>
      </c>
      <c r="L46" s="41"/>
      <c r="M46" s="138"/>
      <c r="N46" s="139"/>
      <c r="O46" s="136"/>
      <c r="P46" s="102">
        <v>1</v>
      </c>
      <c r="Q46" s="1"/>
      <c r="R46" s="127"/>
      <c r="S46" s="42">
        <f>IF(O$45=0,0,Q46*P46)</f>
        <v>0</v>
      </c>
      <c r="T46" s="124"/>
      <c r="U46" s="57">
        <f>IF(AND(OR(O$45="",O$45=1),Q46=""),1,0)</f>
        <v>1</v>
      </c>
      <c r="V46" s="124"/>
      <c r="W46" s="21"/>
      <c r="X46" s="171"/>
      <c r="Y46" s="139"/>
      <c r="Z46" s="136"/>
      <c r="AA46" s="103">
        <v>1</v>
      </c>
      <c r="AB46" s="38"/>
      <c r="AC46" s="139"/>
      <c r="AD46" s="42">
        <f>IF(Z$44=0,0,AB46*AA46)</f>
        <v>0</v>
      </c>
      <c r="AE46" s="133"/>
      <c r="AF46" s="57">
        <f>IF(AND(OR(Z$40="",Z$40=1),AB46=""),1,0)</f>
        <v>1</v>
      </c>
      <c r="AG46" s="124"/>
    </row>
    <row r="47" spans="2:33" ht="12.75" customHeight="1">
      <c r="B47" s="157"/>
      <c r="C47" s="122"/>
      <c r="D47" s="136"/>
      <c r="E47" s="101">
        <v>1.5</v>
      </c>
      <c r="F47" s="1"/>
      <c r="G47" s="129"/>
      <c r="H47" s="42">
        <f>IF(D46=0,0,F47*E47)</f>
        <v>0</v>
      </c>
      <c r="I47" s="149"/>
      <c r="J47" s="57">
        <f>IF(AND(OR(D$46="",D$46=1),F47=""),1,0)</f>
        <v>1</v>
      </c>
      <c r="K47" s="124"/>
      <c r="L47" s="41"/>
      <c r="M47" s="121" t="s">
        <v>15</v>
      </c>
      <c r="N47" s="121">
        <v>3</v>
      </c>
      <c r="O47" s="134"/>
      <c r="P47" s="101">
        <v>1.5</v>
      </c>
      <c r="Q47" s="1"/>
      <c r="R47" s="128">
        <f>IF(O47="","",IF(O47=1,SUM(S47:S48),"Not Apply"))</f>
      </c>
      <c r="S47" s="42">
        <f>IF(O$47=0,0,Q47*P47)</f>
        <v>0</v>
      </c>
      <c r="T47" s="123">
        <f>IF(O$47="",1,0)</f>
        <v>1</v>
      </c>
      <c r="U47" s="57">
        <f>IF(AND(OR(O$47="",O$47=1),Q47=""),1,0)</f>
        <v>1</v>
      </c>
      <c r="V47" s="123">
        <f>IF(O47=1,SUM(P47:P48),0)</f>
        <v>0</v>
      </c>
      <c r="W47" s="21"/>
      <c r="X47" s="121" t="s">
        <v>49</v>
      </c>
      <c r="Y47" s="121">
        <v>2</v>
      </c>
      <c r="Z47" s="134"/>
      <c r="AA47" s="101">
        <v>1</v>
      </c>
      <c r="AB47" s="38"/>
      <c r="AC47" s="128">
        <f>IF(Z47="","",IF(Z47=1,SUM(AD47:AD48),"Not Apply"))</f>
      </c>
      <c r="AD47" s="42">
        <f>IF(Z$47=0,0,AB47*AA47)</f>
        <v>0</v>
      </c>
      <c r="AE47" s="131">
        <f>IF(Z$47="",1,0)</f>
        <v>1</v>
      </c>
      <c r="AF47" s="57">
        <f>IF(AND(OR(Z$47="",Z$47=1),AB47=""),1,0)</f>
        <v>1</v>
      </c>
      <c r="AG47" s="123">
        <f>IF(Z47=1,SUM(AA47:AA48),0)</f>
        <v>0</v>
      </c>
    </row>
    <row r="48" spans="2:33" ht="12.75" customHeight="1">
      <c r="B48" s="152" t="s">
        <v>30</v>
      </c>
      <c r="C48" s="168">
        <v>3</v>
      </c>
      <c r="D48" s="134"/>
      <c r="E48" s="104">
        <v>1</v>
      </c>
      <c r="F48" s="1"/>
      <c r="G48" s="140">
        <f>IF(D48="","",IF(D48=1,SUM(H48:H50),"Not Apply"))</f>
      </c>
      <c r="H48" s="42">
        <f>IF(D48=0,0,F48*E48)</f>
        <v>0</v>
      </c>
      <c r="I48" s="147">
        <f>IF(D$48="",1,0)</f>
        <v>1</v>
      </c>
      <c r="J48" s="57">
        <f>IF(AND(OR(D$48="",D$48=1),F48=""),1,0)</f>
        <v>1</v>
      </c>
      <c r="K48" s="123">
        <f>IF(D48=1,SUM(E48:E50),0)</f>
        <v>0</v>
      </c>
      <c r="L48" s="41"/>
      <c r="M48" s="122"/>
      <c r="N48" s="122"/>
      <c r="O48" s="136"/>
      <c r="P48" s="101">
        <v>1.5</v>
      </c>
      <c r="Q48" s="1"/>
      <c r="R48" s="129"/>
      <c r="S48" s="42">
        <f>IF(O$47=0,0,Q48*P48)</f>
        <v>0</v>
      </c>
      <c r="T48" s="124"/>
      <c r="U48" s="57">
        <f>IF(AND(OR(O$47="",O$47=1),Q48=""),1,0)</f>
        <v>1</v>
      </c>
      <c r="V48" s="124"/>
      <c r="W48" s="21"/>
      <c r="X48" s="130"/>
      <c r="Y48" s="122"/>
      <c r="Z48" s="136"/>
      <c r="AA48" s="101">
        <v>1</v>
      </c>
      <c r="AB48" s="38"/>
      <c r="AC48" s="129"/>
      <c r="AD48" s="42">
        <f>IF(Z$47=0,0,AB48*AA48)</f>
        <v>0</v>
      </c>
      <c r="AE48" s="133"/>
      <c r="AF48" s="57">
        <f>IF(AND(OR(Z$47="",Z$47=1),AB48=""),1,0)</f>
        <v>1</v>
      </c>
      <c r="AG48" s="124"/>
    </row>
    <row r="49" spans="2:33" ht="12.75" customHeight="1">
      <c r="B49" s="153"/>
      <c r="C49" s="169"/>
      <c r="D49" s="135"/>
      <c r="E49" s="104">
        <v>1</v>
      </c>
      <c r="F49" s="1"/>
      <c r="G49" s="138"/>
      <c r="H49" s="42">
        <f>IF(D48=0,0,F49*E49)</f>
        <v>0</v>
      </c>
      <c r="I49" s="148"/>
      <c r="J49" s="57">
        <f>IF(AND(OR(D$48="",D$48=1),F49=""),1,0)</f>
        <v>1</v>
      </c>
      <c r="K49" s="137"/>
      <c r="L49" s="41"/>
      <c r="M49" s="140" t="s">
        <v>17</v>
      </c>
      <c r="N49" s="140">
        <v>2</v>
      </c>
      <c r="O49" s="134"/>
      <c r="P49" s="102">
        <v>1</v>
      </c>
      <c r="Q49" s="1"/>
      <c r="R49" s="125">
        <f>IF(O49="","",IF(O49=1,SUM(S49:S50),"Not Apply"))</f>
      </c>
      <c r="S49" s="42">
        <f>IF(O$49=0,0,Q49*P49)</f>
        <v>0</v>
      </c>
      <c r="T49" s="123">
        <f>IF(O$49="",1,0)</f>
        <v>1</v>
      </c>
      <c r="U49" s="57">
        <f>IF(AND(OR(O$49="",O$49=1),Q49=""),1,0)</f>
        <v>1</v>
      </c>
      <c r="V49" s="123">
        <f>IF(O49=1,SUM(P49:P50),0)</f>
        <v>0</v>
      </c>
      <c r="W49" s="21"/>
      <c r="X49" s="140" t="s">
        <v>51</v>
      </c>
      <c r="Y49" s="140">
        <v>3</v>
      </c>
      <c r="Z49" s="134"/>
      <c r="AA49" s="102">
        <v>1</v>
      </c>
      <c r="AB49" s="38"/>
      <c r="AC49" s="138">
        <f>IF(Z49="","",IF(Z49=1,SUM(AD49:AD51),"Not Apply"))</f>
      </c>
      <c r="AD49" s="42">
        <f>IF(Z$49=0,0,AB49*AA49)</f>
        <v>0</v>
      </c>
      <c r="AE49" s="131">
        <f>IF(Z$49="",1,0)</f>
        <v>1</v>
      </c>
      <c r="AF49" s="57">
        <f>IF(AND(OR(Z$49="",Z$49=1),AB49=""),1,0)</f>
        <v>1</v>
      </c>
      <c r="AG49" s="123">
        <f>IF(Z49=1,SUM(AA49:AA51),0)</f>
        <v>0</v>
      </c>
    </row>
    <row r="50" spans="2:33" ht="12.75" customHeight="1">
      <c r="B50" s="153"/>
      <c r="C50" s="169"/>
      <c r="D50" s="136"/>
      <c r="E50" s="104">
        <v>1</v>
      </c>
      <c r="F50" s="1"/>
      <c r="G50" s="139"/>
      <c r="H50" s="42">
        <f>IF(D48=0,0,F50*E50)</f>
        <v>0</v>
      </c>
      <c r="I50" s="149"/>
      <c r="J50" s="57">
        <f>IF(AND(OR(D$48="",D$48=1),F50=""),1,0)</f>
        <v>1</v>
      </c>
      <c r="K50" s="124"/>
      <c r="L50" s="41"/>
      <c r="M50" s="138"/>
      <c r="N50" s="139"/>
      <c r="O50" s="136"/>
      <c r="P50" s="102">
        <v>1</v>
      </c>
      <c r="Q50" s="1"/>
      <c r="R50" s="126"/>
      <c r="S50" s="42">
        <f>IF(O$49=0,0,Q50*P50)</f>
        <v>0</v>
      </c>
      <c r="T50" s="124"/>
      <c r="U50" s="57">
        <f>IF(AND(OR(O$49="",O$49=1),Q50=""),1,0)</f>
        <v>1</v>
      </c>
      <c r="V50" s="124"/>
      <c r="W50" s="21"/>
      <c r="X50" s="138"/>
      <c r="Y50" s="138"/>
      <c r="Z50" s="135"/>
      <c r="AA50" s="102">
        <v>1</v>
      </c>
      <c r="AB50" s="38"/>
      <c r="AC50" s="138"/>
      <c r="AD50" s="42">
        <f>IF(Z$49=0,0,AB50*AA50)</f>
        <v>0</v>
      </c>
      <c r="AE50" s="132"/>
      <c r="AF50" s="57">
        <f>IF(AND(OR(Z$49="",Z$49=1),AB50=""),1,0)</f>
        <v>1</v>
      </c>
      <c r="AG50" s="137"/>
    </row>
    <row r="51" spans="2:33" ht="12.75" customHeight="1">
      <c r="B51" s="155" t="s">
        <v>33</v>
      </c>
      <c r="C51" s="121">
        <v>2</v>
      </c>
      <c r="D51" s="134"/>
      <c r="E51" s="101">
        <v>1</v>
      </c>
      <c r="F51" s="1"/>
      <c r="G51" s="128">
        <f>IF(D51="","",IF(D51=1,SUM(H51:H52),"Not Apply"))</f>
      </c>
      <c r="H51" s="42">
        <f>IF(D51=0,0,F51*E51)</f>
        <v>0</v>
      </c>
      <c r="I51" s="147">
        <f>IF(D$51="",1,0)</f>
        <v>1</v>
      </c>
      <c r="J51" s="57">
        <f>IF(AND(OR(D$51="",D$51=1),F51=""),1,0)</f>
        <v>1</v>
      </c>
      <c r="K51" s="123">
        <f>IF(D51=1,SUM(E51:E52),0)</f>
        <v>0</v>
      </c>
      <c r="L51" s="41"/>
      <c r="M51" s="121" t="s">
        <v>18</v>
      </c>
      <c r="N51" s="121">
        <v>3</v>
      </c>
      <c r="O51" s="134"/>
      <c r="P51" s="101">
        <v>1</v>
      </c>
      <c r="Q51" s="1"/>
      <c r="R51" s="130">
        <f>IF(O51="","",IF(O51=1,SUM(S51:S53),"Not Apply"))</f>
      </c>
      <c r="S51" s="42">
        <f>IF(O$51=0,0,Q51*P51)</f>
        <v>0</v>
      </c>
      <c r="T51" s="131">
        <f>IF(O$51="",1,0)</f>
        <v>1</v>
      </c>
      <c r="U51" s="57">
        <f>IF(AND(OR(O$51="",O$51=1),Q51=""),1,0)</f>
        <v>1</v>
      </c>
      <c r="V51" s="123">
        <f>IF(O51=1,SUM(P51:P53),0)</f>
        <v>0</v>
      </c>
      <c r="W51" s="21"/>
      <c r="X51" s="138"/>
      <c r="Y51" s="139"/>
      <c r="Z51" s="136"/>
      <c r="AA51" s="102">
        <v>1</v>
      </c>
      <c r="AB51" s="38"/>
      <c r="AC51" s="139"/>
      <c r="AD51" s="42">
        <f>IF(Z$49=0,0,AB51*AA51)</f>
        <v>0</v>
      </c>
      <c r="AE51" s="133"/>
      <c r="AF51" s="57">
        <f>IF(AND(OR(Z$49="",Z$49=1),AB51=""),1,0)</f>
        <v>1</v>
      </c>
      <c r="AG51" s="124"/>
    </row>
    <row r="52" spans="2:33" ht="12.75" customHeight="1">
      <c r="B52" s="156"/>
      <c r="C52" s="122"/>
      <c r="D52" s="136"/>
      <c r="E52" s="101">
        <v>1</v>
      </c>
      <c r="F52" s="1"/>
      <c r="G52" s="129"/>
      <c r="H52" s="42">
        <f>IF(D51=0,0,F52*E52)</f>
        <v>0</v>
      </c>
      <c r="I52" s="149"/>
      <c r="J52" s="57">
        <f>IF(AND(OR(D$51="",D$51=1),F52=""),1,0)</f>
        <v>1</v>
      </c>
      <c r="K52" s="124"/>
      <c r="L52" s="41"/>
      <c r="M52" s="130"/>
      <c r="N52" s="130"/>
      <c r="O52" s="135"/>
      <c r="P52" s="101">
        <v>1</v>
      </c>
      <c r="Q52" s="1"/>
      <c r="R52" s="130"/>
      <c r="S52" s="42">
        <f>IF(O$51=0,0,Q52*P52)</f>
        <v>0</v>
      </c>
      <c r="T52" s="132"/>
      <c r="U52" s="57">
        <f>IF(AND(OR(O$51="",O$51=1),Q52=""),1,0)</f>
        <v>1</v>
      </c>
      <c r="V52" s="137"/>
      <c r="W52" s="21"/>
      <c r="X52" s="121" t="s">
        <v>53</v>
      </c>
      <c r="Y52" s="121">
        <v>3</v>
      </c>
      <c r="Z52" s="134"/>
      <c r="AA52" s="101">
        <v>1.5</v>
      </c>
      <c r="AB52" s="38"/>
      <c r="AC52" s="128">
        <f>IF(Z52="","",IF(Z52=1,SUM(AD52:AD53),"Not Apply"))</f>
      </c>
      <c r="AD52" s="42">
        <f>IF(Z$52=0,0,AB52*AA52)</f>
        <v>0</v>
      </c>
      <c r="AE52" s="131">
        <f>IF(Z$52="",1,0)</f>
        <v>1</v>
      </c>
      <c r="AF52" s="57">
        <f>IF(AND(OR(Z$52="",Z$52=1),AB52=""),1,0)</f>
        <v>1</v>
      </c>
      <c r="AG52" s="123">
        <f>IF(Z52=1,SUM(AA52:AA53),0)</f>
        <v>0</v>
      </c>
    </row>
    <row r="53" spans="2:33" ht="12.75" customHeight="1">
      <c r="B53" s="152" t="s">
        <v>35</v>
      </c>
      <c r="C53" s="140">
        <v>2</v>
      </c>
      <c r="D53" s="134"/>
      <c r="E53" s="102">
        <v>1</v>
      </c>
      <c r="F53" s="1"/>
      <c r="G53" s="125">
        <f>IF(D53="","",IF(D53=1,SUM(H53:H54),"Not Apply"))</f>
      </c>
      <c r="H53" s="42">
        <f>IF(D53=0,0,F53*E53)</f>
        <v>0</v>
      </c>
      <c r="I53" s="147">
        <f>IF(D$53="",1,0)</f>
        <v>1</v>
      </c>
      <c r="J53" s="57">
        <f>IF(AND(OR(D$53="",D$53=1),F53=""),1,0)</f>
        <v>1</v>
      </c>
      <c r="K53" s="123">
        <f>IF(D53=1,SUM(E53:E54),0)</f>
        <v>0</v>
      </c>
      <c r="L53" s="41"/>
      <c r="M53" s="122"/>
      <c r="N53" s="122"/>
      <c r="O53" s="136"/>
      <c r="P53" s="103">
        <v>1</v>
      </c>
      <c r="Q53" s="1"/>
      <c r="R53" s="122"/>
      <c r="S53" s="42">
        <f>IF(O$51=0,0,Q53*P53)</f>
        <v>0</v>
      </c>
      <c r="T53" s="133"/>
      <c r="U53" s="57">
        <f>IF(AND(OR(O$51="",O$51=1),Q53=""),1,0)</f>
        <v>1</v>
      </c>
      <c r="V53" s="124"/>
      <c r="W53" s="21"/>
      <c r="X53" s="122"/>
      <c r="Y53" s="122"/>
      <c r="Z53" s="136"/>
      <c r="AA53" s="101">
        <v>1.5</v>
      </c>
      <c r="AB53" s="38"/>
      <c r="AC53" s="129"/>
      <c r="AD53" s="42">
        <f>IF(Z$52=0,0,AB53*AA53)</f>
        <v>0</v>
      </c>
      <c r="AE53" s="133"/>
      <c r="AF53" s="57">
        <f>IF(AND(OR(Z$52="",Z$52=1),AB53=""),1,0)</f>
        <v>1</v>
      </c>
      <c r="AG53" s="124"/>
    </row>
    <row r="54" spans="2:33" ht="12.75" customHeight="1">
      <c r="B54" s="153"/>
      <c r="C54" s="139"/>
      <c r="D54" s="136"/>
      <c r="E54" s="102">
        <v>1</v>
      </c>
      <c r="F54" s="1"/>
      <c r="G54" s="127"/>
      <c r="H54" s="42">
        <f>IF(D53=0,0,F54*E54)</f>
        <v>0</v>
      </c>
      <c r="I54" s="149"/>
      <c r="J54" s="57">
        <f>IF(AND(OR(D$53="",D$53=1),F54=""),1,0)</f>
        <v>1</v>
      </c>
      <c r="K54" s="124"/>
      <c r="L54" s="24"/>
      <c r="M54" s="87"/>
      <c r="W54" s="21"/>
      <c r="X54" s="140" t="s">
        <v>55</v>
      </c>
      <c r="Y54" s="140">
        <v>3</v>
      </c>
      <c r="Z54" s="134"/>
      <c r="AA54" s="102">
        <v>1.5</v>
      </c>
      <c r="AB54" s="38"/>
      <c r="AC54" s="125">
        <f>IF(Z54="","",IF(Z54=1,SUM(AD54:AD55),"Not Apply"))</f>
      </c>
      <c r="AD54" s="42">
        <f>IF(Z$54=0,0,AB54*AA54)</f>
        <v>0</v>
      </c>
      <c r="AE54" s="131">
        <f>IF(Z$54="",1,0)</f>
        <v>1</v>
      </c>
      <c r="AF54" s="57">
        <f>IF(AND(OR(Z$54="",Z$54=1),AB54=""),1,0)</f>
        <v>1</v>
      </c>
      <c r="AG54" s="123">
        <f>IF(Z54=1,SUM(AA54:AA55),0)</f>
        <v>0</v>
      </c>
    </row>
    <row r="55" spans="2:33" ht="12.75" customHeight="1">
      <c r="B55" s="18" t="s">
        <v>37</v>
      </c>
      <c r="C55" s="18">
        <v>2</v>
      </c>
      <c r="D55" s="45"/>
      <c r="E55" s="101">
        <v>2</v>
      </c>
      <c r="F55" s="1"/>
      <c r="G55" s="50">
        <f>IF(D55="","",IF(D55=1,H55,"Not Apply"))</f>
      </c>
      <c r="H55" s="42">
        <f>IF(D55=0,0,F55*E55)</f>
        <v>0</v>
      </c>
      <c r="I55" s="147">
        <f>IF(D$55="",1,0)</f>
        <v>1</v>
      </c>
      <c r="J55" s="57">
        <f>IF(AND(OR(D$55="",D$55=1),F55=""),1,0)</f>
        <v>1</v>
      </c>
      <c r="K55" s="57">
        <f>IF(D55=1,SUM(E55:E55),0)</f>
        <v>0</v>
      </c>
      <c r="L55" s="24"/>
      <c r="M55" s="69"/>
      <c r="N55" s="44"/>
      <c r="O55" s="44"/>
      <c r="P55" s="44"/>
      <c r="Q55" s="44"/>
      <c r="R55" s="44"/>
      <c r="S55" s="65"/>
      <c r="T55" s="65"/>
      <c r="U55" s="65"/>
      <c r="V55" s="65"/>
      <c r="W55" s="21"/>
      <c r="X55" s="139"/>
      <c r="Y55" s="139"/>
      <c r="Z55" s="136"/>
      <c r="AA55" s="102">
        <v>1.5</v>
      </c>
      <c r="AB55" s="38"/>
      <c r="AC55" s="126"/>
      <c r="AD55" s="42">
        <f>IF(Z$54=0,0,AB55*AA55)</f>
        <v>0</v>
      </c>
      <c r="AE55" s="133"/>
      <c r="AF55" s="57">
        <f>IF(AND(OR(Z$54="",Z$54=1),AB55=""),1,0)</f>
        <v>1</v>
      </c>
      <c r="AG55" s="124"/>
    </row>
    <row r="56" spans="2:33" ht="12.75" customHeight="1">
      <c r="B56" s="23" t="s">
        <v>39</v>
      </c>
      <c r="C56" s="23">
        <v>1</v>
      </c>
      <c r="D56" s="45"/>
      <c r="E56" s="102">
        <v>1</v>
      </c>
      <c r="F56" s="1"/>
      <c r="G56" s="51">
        <f>IF(D56="","",IF(D56=1,H56,"Not Apply"))</f>
      </c>
      <c r="H56" s="42">
        <f>IF(D55=0,0,F56*E56)</f>
        <v>0</v>
      </c>
      <c r="I56" s="149"/>
      <c r="J56" s="57">
        <f>IF(AND(OR(D$56="",D$56=1),F56=""),1,0)</f>
        <v>1</v>
      </c>
      <c r="K56" s="57">
        <f>IF(D56=1,SUM(E56:E56),0)</f>
        <v>0</v>
      </c>
      <c r="L56" s="24"/>
      <c r="M56" s="25"/>
      <c r="W56" s="21"/>
      <c r="X56" s="121" t="s">
        <v>56</v>
      </c>
      <c r="Y56" s="121">
        <v>2</v>
      </c>
      <c r="Z56" s="134"/>
      <c r="AA56" s="101">
        <v>1</v>
      </c>
      <c r="AB56" s="38"/>
      <c r="AC56" s="128">
        <f>IF(Z56="","",IF(Z56=1,SUM(AD56:AD57),"Not Apply"))</f>
      </c>
      <c r="AD56" s="42">
        <f>IF(Z$56=0,0,AB56*AA56)</f>
        <v>0</v>
      </c>
      <c r="AE56" s="131">
        <f>IF(Z$56="",1,0)</f>
        <v>1</v>
      </c>
      <c r="AF56" s="57">
        <f>IF(AND(OR(Z$56="",Z$56=1),AB56=""),1,0)</f>
        <v>1</v>
      </c>
      <c r="AG56" s="123">
        <f>IF(Z56=1,SUM(AA56:AA57),0)</f>
        <v>0</v>
      </c>
    </row>
    <row r="57" spans="2:33" ht="12.75" customHeight="1">
      <c r="B57" s="155" t="s">
        <v>40</v>
      </c>
      <c r="C57" s="121">
        <v>2</v>
      </c>
      <c r="D57" s="134"/>
      <c r="E57" s="101">
        <v>1</v>
      </c>
      <c r="F57" s="1"/>
      <c r="G57" s="128">
        <f>IF(D57="","",IF(D57=1,SUM(H57:H58),"Not Apply"))</f>
      </c>
      <c r="H57" s="42">
        <f>IF(D57=0,0,F57*E57)</f>
        <v>0</v>
      </c>
      <c r="I57" s="147">
        <f>IF(D$57="",1,0)</f>
        <v>1</v>
      </c>
      <c r="J57" s="57">
        <f>IF(AND(OR(D$57="",D$57=1),F57=""),1,0)</f>
        <v>1</v>
      </c>
      <c r="K57" s="123">
        <f>IF(D57=1,SUM(E57:E58),0)</f>
        <v>0</v>
      </c>
      <c r="L57" s="24"/>
      <c r="M57" s="25"/>
      <c r="W57" s="21"/>
      <c r="X57" s="130"/>
      <c r="Y57" s="122"/>
      <c r="Z57" s="136"/>
      <c r="AA57" s="101">
        <v>1</v>
      </c>
      <c r="AB57" s="38"/>
      <c r="AC57" s="129"/>
      <c r="AD57" s="42">
        <f>IF(Z$56=0,0,AB57*AA57)</f>
        <v>0</v>
      </c>
      <c r="AE57" s="133"/>
      <c r="AF57" s="57">
        <f>IF(AND(OR(Z$56="",Z$56=1),AB57=""),1,0)</f>
        <v>1</v>
      </c>
      <c r="AG57" s="124"/>
    </row>
    <row r="58" spans="2:33" ht="12.75" customHeight="1">
      <c r="B58" s="156"/>
      <c r="C58" s="122"/>
      <c r="D58" s="136"/>
      <c r="E58" s="101">
        <v>1</v>
      </c>
      <c r="F58" s="1"/>
      <c r="G58" s="129"/>
      <c r="H58" s="42">
        <f>IF(D57=0,0,F58*E58)</f>
        <v>0</v>
      </c>
      <c r="I58" s="149"/>
      <c r="J58" s="57">
        <f>IF(AND(OR(D$57="",D$57=1),F58=""),1,0)</f>
        <v>1</v>
      </c>
      <c r="K58" s="124"/>
      <c r="L58" s="24"/>
      <c r="M58" s="25"/>
      <c r="W58" s="21"/>
      <c r="X58" s="171" t="s">
        <v>57</v>
      </c>
      <c r="Y58" s="140">
        <v>3</v>
      </c>
      <c r="Z58" s="134"/>
      <c r="AA58" s="102">
        <v>1</v>
      </c>
      <c r="AB58" s="38"/>
      <c r="AC58" s="138">
        <f>IF(Z58="","",IF(Z58=1,SUM(AD58:AD60),"Not Apply"))</f>
      </c>
      <c r="AD58" s="42">
        <f>IF(Z$58=0,0,AB58*AA58)</f>
        <v>0</v>
      </c>
      <c r="AE58" s="131">
        <f>IF(Z$58="",1,0)</f>
        <v>1</v>
      </c>
      <c r="AF58" s="57">
        <f>IF(AND(OR(Z$58="",Z$58=1),AB58=""),1,0)</f>
        <v>1</v>
      </c>
      <c r="AG58" s="123">
        <f>IF(Z58=1,SUM(AA58:AA60),0)</f>
        <v>0</v>
      </c>
    </row>
    <row r="59" spans="2:33" ht="12.75" customHeight="1">
      <c r="B59" s="152" t="s">
        <v>42</v>
      </c>
      <c r="C59" s="140">
        <v>3</v>
      </c>
      <c r="D59" s="134"/>
      <c r="E59" s="102">
        <v>1</v>
      </c>
      <c r="F59" s="1"/>
      <c r="G59" s="140">
        <f>IF(D59="","",IF(D59=1,SUM(H59:H61),"Not Apply"))</f>
      </c>
      <c r="H59" s="42">
        <f>IF(D59=0,0,F59*E59)</f>
        <v>0</v>
      </c>
      <c r="I59" s="147">
        <f>IF(D$59="",1,0)</f>
        <v>1</v>
      </c>
      <c r="J59" s="57">
        <f>IF(AND(OR(D$59="",D$59=1),F59=""),1,0)</f>
        <v>1</v>
      </c>
      <c r="K59" s="123">
        <f>IF(D59=1,SUM(E59:E61),0)</f>
        <v>0</v>
      </c>
      <c r="L59" s="24"/>
      <c r="M59" s="25"/>
      <c r="W59" s="21"/>
      <c r="X59" s="171"/>
      <c r="Y59" s="138"/>
      <c r="Z59" s="135"/>
      <c r="AA59" s="102">
        <v>1</v>
      </c>
      <c r="AB59" s="38"/>
      <c r="AC59" s="138"/>
      <c r="AD59" s="42">
        <f>IF(Z$58=0,0,AB59*AA59)</f>
        <v>0</v>
      </c>
      <c r="AE59" s="132"/>
      <c r="AF59" s="57">
        <f>IF(AND(OR(Z$58="",Z$58=1),AB59=""),1,0)</f>
        <v>1</v>
      </c>
      <c r="AG59" s="137"/>
    </row>
    <row r="60" spans="2:33" ht="12.75" customHeight="1">
      <c r="B60" s="153"/>
      <c r="C60" s="138"/>
      <c r="D60" s="135"/>
      <c r="E60" s="102">
        <v>1</v>
      </c>
      <c r="F60" s="1"/>
      <c r="G60" s="138"/>
      <c r="H60" s="42">
        <f>IF(D59=0,0,F60*E60)</f>
        <v>0</v>
      </c>
      <c r="I60" s="148"/>
      <c r="J60" s="57">
        <f>IF(AND(OR(D$59="",D$59=1),F60=""),1,0)</f>
        <v>1</v>
      </c>
      <c r="K60" s="137"/>
      <c r="L60" s="24"/>
      <c r="M60" s="25"/>
      <c r="W60" s="21"/>
      <c r="X60" s="171"/>
      <c r="Y60" s="139"/>
      <c r="Z60" s="136"/>
      <c r="AA60" s="102">
        <v>1</v>
      </c>
      <c r="AB60" s="38"/>
      <c r="AC60" s="139"/>
      <c r="AD60" s="42">
        <f>IF(Z$58=0,0,AB60*AA60)</f>
        <v>0</v>
      </c>
      <c r="AE60" s="133"/>
      <c r="AF60" s="57">
        <f>IF(AND(OR(Z$58="",Z$58=1),AB60=""),1,0)</f>
        <v>1</v>
      </c>
      <c r="AG60" s="124"/>
    </row>
    <row r="61" spans="2:33" ht="12.75" customHeight="1">
      <c r="B61" s="154"/>
      <c r="C61" s="139"/>
      <c r="D61" s="136"/>
      <c r="E61" s="102">
        <v>1</v>
      </c>
      <c r="F61" s="1"/>
      <c r="G61" s="139"/>
      <c r="H61" s="42">
        <f>IF(D59=0,0,F61*E61)</f>
        <v>0</v>
      </c>
      <c r="I61" s="149"/>
      <c r="J61" s="57">
        <f>IF(AND(OR(D$59="",D$59=1),F61=""),1,0)</f>
        <v>1</v>
      </c>
      <c r="K61" s="124"/>
      <c r="L61" s="24"/>
      <c r="M61" s="25"/>
      <c r="W61" s="21"/>
      <c r="X61" s="121" t="s">
        <v>59</v>
      </c>
      <c r="Y61" s="121">
        <v>6</v>
      </c>
      <c r="Z61" s="134"/>
      <c r="AA61" s="101">
        <v>1</v>
      </c>
      <c r="AB61" s="38"/>
      <c r="AC61" s="121">
        <f>IF(Z61="","",IF(Z61=1,SUM(AD61:AD64),"Not Apply"))</f>
      </c>
      <c r="AD61" s="42">
        <f>IF(Z$61=0,0,AB61*AA61)</f>
        <v>0</v>
      </c>
      <c r="AE61" s="131">
        <f>IF(Z$61="",1,0)</f>
        <v>1</v>
      </c>
      <c r="AF61" s="57">
        <f>IF(AND(OR(Z$61="",Z$61=1),AB61=""),1,0)</f>
        <v>1</v>
      </c>
      <c r="AG61" s="174">
        <f>IF(Z61=1,Y61,0)</f>
        <v>0</v>
      </c>
    </row>
    <row r="62" spans="2:33" ht="12.75" customHeight="1">
      <c r="B62" s="155" t="s">
        <v>44</v>
      </c>
      <c r="C62" s="121">
        <v>3</v>
      </c>
      <c r="D62" s="134"/>
      <c r="E62" s="101">
        <v>1</v>
      </c>
      <c r="F62" s="1"/>
      <c r="G62" s="121">
        <f>IF(D62="","",IF(D62=1,SUM(H62:H64),"Not Apply"))</f>
      </c>
      <c r="H62" s="42">
        <f>IF(D62=0,0,F62*E62)</f>
        <v>0</v>
      </c>
      <c r="I62" s="147">
        <f>IF(D$62="",1,0)</f>
        <v>1</v>
      </c>
      <c r="J62" s="57">
        <f>IF(AND(OR(D$62="",D$62=1),F62=""),1,0)</f>
        <v>1</v>
      </c>
      <c r="K62" s="123">
        <f>IF(D62=1,SUM(E62:E64),0)</f>
        <v>0</v>
      </c>
      <c r="L62" s="24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1"/>
      <c r="X62" s="130"/>
      <c r="Y62" s="130"/>
      <c r="Z62" s="135"/>
      <c r="AA62" s="101">
        <v>1</v>
      </c>
      <c r="AB62" s="38"/>
      <c r="AC62" s="130"/>
      <c r="AD62" s="42">
        <f>IF(Z$61=0,0,AB62*AA62)</f>
        <v>0</v>
      </c>
      <c r="AE62" s="132"/>
      <c r="AF62" s="57">
        <f>IF(AND(OR(Z$61="",Z$61=1),AB62=""),1,0)</f>
        <v>1</v>
      </c>
      <c r="AG62" s="174"/>
    </row>
    <row r="63" spans="2:33" ht="12.75" customHeight="1">
      <c r="B63" s="156"/>
      <c r="C63" s="130"/>
      <c r="D63" s="135"/>
      <c r="E63" s="101">
        <v>1</v>
      </c>
      <c r="F63" s="1"/>
      <c r="G63" s="130"/>
      <c r="H63" s="42">
        <f>IF(D62=0,0,F63*E63)</f>
        <v>0</v>
      </c>
      <c r="I63" s="148"/>
      <c r="J63" s="57">
        <f>IF(AND(OR(D$62="",D$62=1),F63=""),1,0)</f>
        <v>1</v>
      </c>
      <c r="K63" s="137"/>
      <c r="L63" s="24"/>
      <c r="W63" s="88"/>
      <c r="X63" s="130"/>
      <c r="Y63" s="130"/>
      <c r="Z63" s="135"/>
      <c r="AA63" s="103">
        <v>1</v>
      </c>
      <c r="AB63" s="38"/>
      <c r="AC63" s="130"/>
      <c r="AD63" s="42">
        <f>IF(Z$61=0,0,AB63*AA63)</f>
        <v>0</v>
      </c>
      <c r="AE63" s="132"/>
      <c r="AF63" s="57">
        <f>IF(AND(OR(Z$61="",Z$61=1),AB63=""),1,0)</f>
        <v>1</v>
      </c>
      <c r="AG63" s="174"/>
    </row>
    <row r="64" spans="2:44" s="25" customFormat="1" ht="12.75" customHeight="1">
      <c r="B64" s="157"/>
      <c r="C64" s="122"/>
      <c r="D64" s="136"/>
      <c r="E64" s="101">
        <v>1</v>
      </c>
      <c r="F64" s="1"/>
      <c r="G64" s="122"/>
      <c r="H64" s="42">
        <f>IF(D62=0,0,F64*E64)</f>
        <v>0</v>
      </c>
      <c r="I64" s="149"/>
      <c r="J64" s="57">
        <f>IF(AND(OR(D$62="",D$62=1),F64=""),1,0)</f>
        <v>1</v>
      </c>
      <c r="K64" s="124"/>
      <c r="L64" s="92"/>
      <c r="X64" s="122"/>
      <c r="Y64" s="122"/>
      <c r="Z64" s="136"/>
      <c r="AA64" s="106">
        <f>IF(AD1=TRUE,3,IF(AD2=TRUE,2.5,IF(AD3=TRUE,2,IF(AD4=TRUE,1,IF(AD5=TRUE,0,3)))))</f>
        <v>2.5</v>
      </c>
      <c r="AB64" s="38"/>
      <c r="AC64" s="122"/>
      <c r="AD64" s="42">
        <f>IF(Z$61=0,0,AB64*AA64)</f>
        <v>0</v>
      </c>
      <c r="AE64" s="133"/>
      <c r="AF64" s="57">
        <f>IF(AND(OR(Z$61="",Z$61=1),AB64=""),1,0)</f>
        <v>1</v>
      </c>
      <c r="AG64" s="174"/>
      <c r="AM64" s="66"/>
      <c r="AN64" s="66"/>
      <c r="AO64" s="66"/>
      <c r="AP64" s="66"/>
      <c r="AQ64" s="66"/>
      <c r="AR64" s="66"/>
    </row>
    <row r="65" spans="2:33" ht="12" customHeight="1" hidden="1">
      <c r="B65" s="91" t="s">
        <v>62</v>
      </c>
      <c r="C65" s="89">
        <f>SUM(C8:C64)</f>
        <v>60</v>
      </c>
      <c r="D65" s="89">
        <f>SUM(D8:D64)</f>
        <v>0</v>
      </c>
      <c r="E65" s="62">
        <f>SUM(E8:E64)</f>
        <v>60</v>
      </c>
      <c r="F65" s="62"/>
      <c r="G65" s="90">
        <f>SUM(G8:G64)</f>
        <v>0</v>
      </c>
      <c r="H65" s="60">
        <f>SUM(H8:H64)</f>
        <v>0</v>
      </c>
      <c r="I65" s="60">
        <f>COUNTIF(I8:I64,1)</f>
        <v>14</v>
      </c>
      <c r="J65" s="60">
        <f>COUNTIF(J8:J64,1)</f>
        <v>57</v>
      </c>
      <c r="K65" s="63">
        <f>SUM(K8:K64)</f>
        <v>0</v>
      </c>
      <c r="L65" s="61" t="s">
        <v>7</v>
      </c>
      <c r="M65" s="71" t="s">
        <v>62</v>
      </c>
      <c r="N65" s="62">
        <f>SUM(N8:N53)</f>
        <v>48</v>
      </c>
      <c r="O65" s="62">
        <f>SUM(O8:O53)</f>
        <v>0</v>
      </c>
      <c r="P65" s="62">
        <f>SUM(P8:P53)</f>
        <v>48</v>
      </c>
      <c r="Q65" s="62">
        <f>SUM(Q8:Q53)</f>
        <v>0</v>
      </c>
      <c r="R65" s="64">
        <f>SUM(R8:R53)</f>
        <v>0</v>
      </c>
      <c r="S65" s="60">
        <f>COUNTIF(S8:S53,1)</f>
        <v>0</v>
      </c>
      <c r="T65" s="60">
        <f>COUNTIF(T8:T53,1)</f>
        <v>21</v>
      </c>
      <c r="U65" s="60">
        <f>COUNTIF(U8:U53,1)</f>
        <v>46</v>
      </c>
      <c r="V65" s="63">
        <f>SUM(V8:V53)</f>
        <v>0</v>
      </c>
      <c r="W65" s="14"/>
      <c r="X65" s="71" t="s">
        <v>62</v>
      </c>
      <c r="Y65" s="62">
        <f>SUM(Y8:Y64)</f>
        <v>64</v>
      </c>
      <c r="Z65" s="62">
        <f aca="true" t="shared" si="6" ref="Z65:AG65">SUM(Z8:Z64)</f>
        <v>0</v>
      </c>
      <c r="AA65" s="62">
        <f t="shared" si="6"/>
        <v>63.5</v>
      </c>
      <c r="AB65" s="62">
        <f t="shared" si="6"/>
        <v>0</v>
      </c>
      <c r="AC65" s="62">
        <f t="shared" si="6"/>
        <v>0</v>
      </c>
      <c r="AD65" s="62">
        <f t="shared" si="6"/>
        <v>0</v>
      </c>
      <c r="AE65" s="62">
        <f t="shared" si="6"/>
        <v>25</v>
      </c>
      <c r="AF65" s="62">
        <f t="shared" si="6"/>
        <v>57</v>
      </c>
      <c r="AG65" s="62">
        <f t="shared" si="6"/>
        <v>0</v>
      </c>
    </row>
    <row r="66" spans="2:33" ht="12" customHeight="1">
      <c r="B66" s="70"/>
      <c r="C66" s="44"/>
      <c r="D66" s="44"/>
      <c r="E66" s="44"/>
      <c r="F66" s="44"/>
      <c r="G66" s="44"/>
      <c r="H66" s="65"/>
      <c r="I66" s="65"/>
      <c r="J66" s="65"/>
      <c r="K66" s="65"/>
      <c r="L66" s="68"/>
      <c r="S66" s="25"/>
      <c r="W66" s="11"/>
      <c r="X66" s="110"/>
      <c r="Y66" s="95"/>
      <c r="Z66" s="95"/>
      <c r="AA66" s="95"/>
      <c r="AB66" s="95"/>
      <c r="AC66" s="95"/>
      <c r="AD66" s="111"/>
      <c r="AE66" s="111"/>
      <c r="AF66" s="111"/>
      <c r="AG66" s="111"/>
    </row>
    <row r="67" spans="2:29" ht="12" customHeight="1">
      <c r="B67" s="93" t="str">
        <f>IF(AE2=0,"Missing Header Information",IF(AE1=0,"Missing % of Accuracy Rate",IF(AND(J65=0,U65=0,AF65=0,AE65=0,T65=0,I65=0),"","Missing Entries")))</f>
        <v>Missing Header Information</v>
      </c>
      <c r="C67" s="94"/>
      <c r="D67" s="94"/>
      <c r="E67" s="94"/>
      <c r="F67" s="94"/>
      <c r="G67" s="94"/>
      <c r="H67" s="95"/>
      <c r="I67" s="95"/>
      <c r="J67" s="95"/>
      <c r="K67" s="95"/>
      <c r="L67" s="94"/>
      <c r="M67" s="96"/>
      <c r="N67" s="96"/>
      <c r="O67" s="96"/>
      <c r="P67" s="96"/>
      <c r="Q67" s="97" t="str">
        <f>IF(B67="","",IF(AE2=0," Missing Header information",IF(AE1=0,"Missing % of Accuracy Rate","Applicability not indicated on:")))</f>
        <v> Missing Header information</v>
      </c>
      <c r="R67" s="98">
        <f>IF(OR(B67="",AE3&lt;&gt;2),"",SUM(I65,T65,AE65))</f>
      </c>
      <c r="S67" s="95"/>
      <c r="T67" s="95"/>
      <c r="U67" s="95"/>
      <c r="V67" s="95"/>
      <c r="W67" s="96"/>
      <c r="X67" s="96"/>
      <c r="Y67" s="96"/>
      <c r="Z67" s="96"/>
      <c r="AA67" s="96"/>
      <c r="AB67" s="99" t="str">
        <f>IF(AE2=0," Missing Header information",IF(AE1=0,"Missing % of Accuracy Rate",IF(B67="","","Compliance not indicated on:")))</f>
        <v> Missing Header information</v>
      </c>
      <c r="AC67" s="100">
        <f>IF(OR(B67="",AE3&lt;&gt;2),"",SUM(J65,U65,AF65,))</f>
      </c>
    </row>
    <row r="68" spans="2:29" ht="14.25" customHeight="1" thickBot="1">
      <c r="B68" s="72" t="s">
        <v>84</v>
      </c>
      <c r="C68" s="72"/>
      <c r="G68" s="72"/>
      <c r="H68" s="72"/>
      <c r="I68" s="72"/>
      <c r="J68" s="72"/>
      <c r="K68" s="25"/>
      <c r="W68" s="21"/>
      <c r="X68" s="82"/>
      <c r="Y68" s="82"/>
      <c r="Z68" s="44"/>
      <c r="AA68" s="44"/>
      <c r="AB68" s="80"/>
      <c r="AC68" s="44"/>
    </row>
    <row r="69" spans="2:26" ht="14.25" customHeight="1">
      <c r="B69" s="53" t="s">
        <v>74</v>
      </c>
      <c r="C69" s="54" t="s">
        <v>75</v>
      </c>
      <c r="G69" s="25"/>
      <c r="H69" s="25"/>
      <c r="I69" s="25"/>
      <c r="J69" s="25"/>
      <c r="K69" s="72"/>
      <c r="Q69" s="112" t="s">
        <v>76</v>
      </c>
      <c r="R69" s="113"/>
      <c r="S69" s="107"/>
      <c r="T69" s="107"/>
      <c r="U69" s="107"/>
      <c r="V69" s="107"/>
      <c r="W69" s="107"/>
      <c r="X69" s="118">
        <f>SUM(K65,V65,AG65,)</f>
        <v>0</v>
      </c>
      <c r="Y69" s="119"/>
      <c r="Z69" s="120"/>
    </row>
    <row r="70" spans="2:29" ht="14.25" customHeight="1">
      <c r="B70" s="53" t="s">
        <v>68</v>
      </c>
      <c r="C70" s="54" t="s">
        <v>69</v>
      </c>
      <c r="G70" s="25"/>
      <c r="H70" s="25"/>
      <c r="I70" s="27"/>
      <c r="J70" s="67" t="s">
        <v>7</v>
      </c>
      <c r="K70" s="52"/>
      <c r="Q70" s="114" t="s">
        <v>77</v>
      </c>
      <c r="R70" s="115"/>
      <c r="S70" s="108"/>
      <c r="T70" s="108"/>
      <c r="U70" s="108"/>
      <c r="V70" s="108"/>
      <c r="W70" s="108"/>
      <c r="X70" s="165">
        <f>SUM(G65,R65,AC65)</f>
        <v>0</v>
      </c>
      <c r="Y70" s="166"/>
      <c r="Z70" s="167"/>
      <c r="AC70" s="48"/>
    </row>
    <row r="71" spans="2:26" ht="14.25" customHeight="1">
      <c r="B71" s="53" t="s">
        <v>70</v>
      </c>
      <c r="C71" s="54" t="s">
        <v>85</v>
      </c>
      <c r="G71" s="25"/>
      <c r="H71" s="25"/>
      <c r="I71" s="27"/>
      <c r="J71" s="67"/>
      <c r="K71" s="67"/>
      <c r="Q71" s="116" t="s">
        <v>78</v>
      </c>
      <c r="R71" s="117"/>
      <c r="S71" s="109"/>
      <c r="T71" s="109"/>
      <c r="U71" s="109"/>
      <c r="V71" s="109"/>
      <c r="W71" s="109"/>
      <c r="X71" s="162" t="str">
        <f>IF(OR(B67&lt;&gt;"",AE3&lt;&gt;2),"See Missing Entries",X70/X69)</f>
        <v>See Missing Entries</v>
      </c>
      <c r="Y71" s="163"/>
      <c r="Z71" s="164"/>
    </row>
    <row r="72" spans="2:34" ht="14.25" customHeight="1" thickBot="1">
      <c r="B72" s="53" t="s">
        <v>71</v>
      </c>
      <c r="C72" s="54" t="s">
        <v>72</v>
      </c>
      <c r="G72" s="25"/>
      <c r="H72" s="25"/>
      <c r="I72" s="27"/>
      <c r="J72" s="67"/>
      <c r="K72" s="67"/>
      <c r="Q72" s="83"/>
      <c r="R72" s="84"/>
      <c r="S72" s="84"/>
      <c r="T72" s="84"/>
      <c r="U72" s="84"/>
      <c r="V72" s="84"/>
      <c r="W72" s="84"/>
      <c r="X72" s="85"/>
      <c r="Y72" s="85"/>
      <c r="Z72" s="86"/>
      <c r="AC72" s="47" t="s">
        <v>88</v>
      </c>
      <c r="AF72" s="33"/>
      <c r="AG72" s="33"/>
      <c r="AH72" s="33"/>
    </row>
    <row r="73" spans="8:34" ht="12.75">
      <c r="H73" s="67"/>
      <c r="I73" s="67"/>
      <c r="J73" s="67"/>
      <c r="K73" s="67"/>
      <c r="L73" s="25"/>
      <c r="M73" s="28"/>
      <c r="N73" s="28"/>
      <c r="O73" s="28"/>
      <c r="P73" s="28"/>
      <c r="Q73" s="28"/>
      <c r="R73" s="36"/>
      <c r="S73" s="36"/>
      <c r="T73" s="36"/>
      <c r="U73" s="36"/>
      <c r="V73" s="36"/>
      <c r="AF73" s="33"/>
      <c r="AG73" s="33"/>
      <c r="AH73" s="33"/>
    </row>
    <row r="74" spans="6:34" ht="12.75">
      <c r="F74" s="26"/>
      <c r="M74" s="28"/>
      <c r="N74" s="28"/>
      <c r="O74" s="28"/>
      <c r="P74" s="28"/>
      <c r="Q74" s="28"/>
      <c r="R74" s="36"/>
      <c r="S74" s="36"/>
      <c r="T74" s="36"/>
      <c r="U74" s="36"/>
      <c r="V74" s="36"/>
      <c r="AA74" s="30"/>
      <c r="AB74" s="29"/>
      <c r="AC74" s="29"/>
      <c r="AD74" s="29"/>
      <c r="AH74" s="34"/>
    </row>
    <row r="75" spans="2:34" ht="12.75">
      <c r="B75" s="35"/>
      <c r="C75" s="35"/>
      <c r="D75" s="27"/>
      <c r="E75" s="27"/>
      <c r="F75" s="26"/>
      <c r="M75" s="28"/>
      <c r="N75" s="28"/>
      <c r="O75" s="28"/>
      <c r="P75" s="28"/>
      <c r="Q75" s="28"/>
      <c r="R75" s="36"/>
      <c r="S75" s="36"/>
      <c r="T75" s="36"/>
      <c r="U75" s="36"/>
      <c r="V75" s="36"/>
      <c r="AA75" s="30"/>
      <c r="AB75" s="31"/>
      <c r="AC75" s="31"/>
      <c r="AD75" s="29"/>
      <c r="AH75" s="29"/>
    </row>
    <row r="76" spans="4:32" ht="12.75">
      <c r="D76" s="25"/>
      <c r="E76" s="25"/>
      <c r="M76" s="28"/>
      <c r="N76" s="28"/>
      <c r="O76" s="28"/>
      <c r="P76" s="28"/>
      <c r="Q76" s="28"/>
      <c r="R76" s="36"/>
      <c r="S76" s="36"/>
      <c r="T76" s="36"/>
      <c r="U76" s="36"/>
      <c r="V76" s="36"/>
      <c r="AA76" s="32"/>
      <c r="AB76" s="31"/>
      <c r="AC76" s="31"/>
      <c r="AD76" s="31"/>
      <c r="AE76" s="33"/>
      <c r="AF76" s="33"/>
    </row>
    <row r="77" spans="13:33" ht="12.75">
      <c r="M77" s="28"/>
      <c r="N77" s="28"/>
      <c r="O77" s="28"/>
      <c r="P77" s="28"/>
      <c r="Q77" s="28"/>
      <c r="AA77" s="32"/>
      <c r="AB77" s="33"/>
      <c r="AC77" s="33"/>
      <c r="AD77" s="31"/>
      <c r="AE77" s="33"/>
      <c r="AF77" s="33"/>
      <c r="AG77" s="17"/>
    </row>
    <row r="78" spans="13:33" ht="12.75">
      <c r="M78" s="28"/>
      <c r="N78" s="28"/>
      <c r="O78" s="28"/>
      <c r="P78" s="28"/>
      <c r="Q78" s="28"/>
      <c r="W78" s="21"/>
      <c r="AE78" s="33"/>
      <c r="AF78" s="33"/>
      <c r="AG78" s="17"/>
    </row>
    <row r="79" spans="13:33" ht="12.75">
      <c r="M79" s="28"/>
      <c r="N79" s="28"/>
      <c r="O79" s="28"/>
      <c r="P79" s="28"/>
      <c r="Q79" s="28"/>
      <c r="W79" s="26"/>
      <c r="AE79" s="33"/>
      <c r="AF79" s="33"/>
      <c r="AG79" s="17"/>
    </row>
    <row r="80" spans="2:17" ht="12.75">
      <c r="B80" s="36"/>
      <c r="C80" s="36"/>
      <c r="D80" s="28"/>
      <c r="E80" s="28"/>
      <c r="F80" s="28"/>
      <c r="G80" s="28"/>
      <c r="H80" s="28"/>
      <c r="I80" s="28"/>
      <c r="J80" s="28"/>
      <c r="K80" s="28"/>
      <c r="L80" s="37"/>
      <c r="M80" s="28"/>
      <c r="N80" s="28"/>
      <c r="O80" s="28"/>
      <c r="P80" s="28"/>
      <c r="Q80" s="28"/>
    </row>
    <row r="81" spans="2:12" ht="12.75">
      <c r="B81" s="35"/>
      <c r="C81" s="35"/>
      <c r="D81" s="28"/>
      <c r="E81" s="28"/>
      <c r="F81" s="26"/>
      <c r="G81" s="26"/>
      <c r="H81" s="26"/>
      <c r="I81" s="26"/>
      <c r="J81" s="26"/>
      <c r="K81" s="26"/>
      <c r="L81" s="37"/>
    </row>
    <row r="82" spans="4:12" ht="12.75">
      <c r="D82" s="26"/>
      <c r="E82" s="26"/>
      <c r="F82" s="28"/>
      <c r="G82" s="28"/>
      <c r="H82" s="28"/>
      <c r="I82" s="28"/>
      <c r="J82" s="28"/>
      <c r="K82" s="28"/>
      <c r="L82" s="26"/>
    </row>
    <row r="83" spans="4:12" ht="12.75">
      <c r="D83" s="28"/>
      <c r="E83" s="28"/>
      <c r="F83" s="28"/>
      <c r="G83" s="28"/>
      <c r="H83" s="28"/>
      <c r="I83" s="28"/>
      <c r="J83" s="28"/>
      <c r="K83" s="28"/>
      <c r="L83" s="26"/>
    </row>
    <row r="84" spans="4:12" ht="12.75">
      <c r="D84" s="28"/>
      <c r="E84" s="28"/>
      <c r="F84" s="28"/>
      <c r="G84" s="28"/>
      <c r="H84" s="28"/>
      <c r="I84" s="28"/>
      <c r="J84" s="28"/>
      <c r="K84" s="28"/>
      <c r="L84" s="26"/>
    </row>
    <row r="85" spans="4:12" ht="12.75">
      <c r="D85" s="28"/>
      <c r="E85" s="28"/>
      <c r="F85" s="28"/>
      <c r="G85" s="28"/>
      <c r="H85" s="28"/>
      <c r="I85" s="28"/>
      <c r="J85" s="28"/>
      <c r="K85" s="28"/>
      <c r="L85" s="26"/>
    </row>
    <row r="86" spans="4:12" ht="12.75">
      <c r="D86" s="28"/>
      <c r="E86" s="28"/>
      <c r="F86" s="28"/>
      <c r="G86" s="28"/>
      <c r="H86" s="28"/>
      <c r="I86" s="28"/>
      <c r="J86" s="28"/>
      <c r="K86" s="28"/>
      <c r="L86" s="28"/>
    </row>
    <row r="87" spans="4:12" ht="12.75">
      <c r="D87" s="28"/>
      <c r="E87" s="28"/>
      <c r="F87" s="28"/>
      <c r="G87" s="28"/>
      <c r="H87" s="28"/>
      <c r="I87" s="28"/>
      <c r="J87" s="28"/>
      <c r="K87" s="28"/>
      <c r="L87" s="26"/>
    </row>
    <row r="88" spans="4:12" ht="12.75">
      <c r="D88" s="28"/>
      <c r="E88" s="28"/>
      <c r="F88" s="28"/>
      <c r="G88" s="28"/>
      <c r="H88" s="28"/>
      <c r="I88" s="28"/>
      <c r="J88" s="28"/>
      <c r="K88" s="28"/>
      <c r="L88" s="26"/>
    </row>
    <row r="89" spans="4:12" ht="12.75">
      <c r="D89" s="28"/>
      <c r="E89" s="28"/>
      <c r="F89" s="28"/>
      <c r="G89" s="28"/>
      <c r="H89" s="28"/>
      <c r="I89" s="28"/>
      <c r="J89" s="28"/>
      <c r="K89" s="28"/>
      <c r="L89" s="26"/>
    </row>
    <row r="90" spans="4:12" ht="12.75">
      <c r="D90" s="28"/>
      <c r="E90" s="28"/>
      <c r="F90" s="28"/>
      <c r="G90" s="28"/>
      <c r="H90" s="28"/>
      <c r="I90" s="28"/>
      <c r="J90" s="28"/>
      <c r="K90" s="28"/>
      <c r="L90" s="26"/>
    </row>
    <row r="91" spans="4:12" ht="12.75">
      <c r="D91" s="28"/>
      <c r="E91" s="28"/>
      <c r="F91" s="28"/>
      <c r="G91" s="28"/>
      <c r="H91" s="28"/>
      <c r="I91" s="28"/>
      <c r="J91" s="28"/>
      <c r="K91" s="28"/>
      <c r="L91" s="26"/>
    </row>
    <row r="92" spans="4:12" ht="12.75">
      <c r="D92" s="28"/>
      <c r="E92" s="28"/>
      <c r="L92" s="26"/>
    </row>
    <row r="93" ht="12.75">
      <c r="L93" s="26"/>
    </row>
    <row r="94" ht="12.75">
      <c r="L94" s="35"/>
    </row>
  </sheetData>
  <sheetProtection password="A6AC" sheet="1" objects="1" scenarios="1" selectLockedCells="1"/>
  <mergeCells count="342">
    <mergeCell ref="Z61:Z64"/>
    <mergeCell ref="Z58:Z60"/>
    <mergeCell ref="AG56:AG57"/>
    <mergeCell ref="AC56:AC57"/>
    <mergeCell ref="AC58:AC60"/>
    <mergeCell ref="Z56:Z57"/>
    <mergeCell ref="Z38:Z39"/>
    <mergeCell ref="AG52:AG53"/>
    <mergeCell ref="AG54:AG55"/>
    <mergeCell ref="AG61:AG64"/>
    <mergeCell ref="AE61:AE64"/>
    <mergeCell ref="AG58:AG60"/>
    <mergeCell ref="AE58:AE60"/>
    <mergeCell ref="AE56:AE57"/>
    <mergeCell ref="AE54:AE55"/>
    <mergeCell ref="AC61:AC64"/>
    <mergeCell ref="AC38:AC39"/>
    <mergeCell ref="AE44:AE46"/>
    <mergeCell ref="AC44:AC46"/>
    <mergeCell ref="AE40:AE41"/>
    <mergeCell ref="AE38:AE39"/>
    <mergeCell ref="AE42:AE43"/>
    <mergeCell ref="AC54:AC55"/>
    <mergeCell ref="AC52:AC53"/>
    <mergeCell ref="Y52:Y53"/>
    <mergeCell ref="AC49:AC51"/>
    <mergeCell ref="Z49:Z51"/>
    <mergeCell ref="AC42:AC43"/>
    <mergeCell ref="Z42:Z43"/>
    <mergeCell ref="AG47:AG48"/>
    <mergeCell ref="AG42:AG43"/>
    <mergeCell ref="AC47:AC48"/>
    <mergeCell ref="Y47:Y48"/>
    <mergeCell ref="AE52:AE53"/>
    <mergeCell ref="AE49:AE51"/>
    <mergeCell ref="AE47:AE48"/>
    <mergeCell ref="V18:V19"/>
    <mergeCell ref="Z8:Z9"/>
    <mergeCell ref="Y54:Y55"/>
    <mergeCell ref="AG44:AG46"/>
    <mergeCell ref="AG49:AG51"/>
    <mergeCell ref="AG25:AG26"/>
    <mergeCell ref="AG27:AG28"/>
    <mergeCell ref="AG29:AG30"/>
    <mergeCell ref="AG38:AG39"/>
    <mergeCell ref="AG40:AG41"/>
    <mergeCell ref="Y18:Y19"/>
    <mergeCell ref="T23:T25"/>
    <mergeCell ref="AG35:AG37"/>
    <mergeCell ref="X8:X9"/>
    <mergeCell ref="AG32:AG34"/>
    <mergeCell ref="V8:V10"/>
    <mergeCell ref="Z22:Z24"/>
    <mergeCell ref="X22:X24"/>
    <mergeCell ref="Y22:Y24"/>
    <mergeCell ref="Y25:Y26"/>
    <mergeCell ref="O51:O53"/>
    <mergeCell ref="R51:R53"/>
    <mergeCell ref="R47:R48"/>
    <mergeCell ref="O45:O46"/>
    <mergeCell ref="O47:O48"/>
    <mergeCell ref="O49:O50"/>
    <mergeCell ref="AG8:AG9"/>
    <mergeCell ref="AG11:AG13"/>
    <mergeCell ref="AG18:AG19"/>
    <mergeCell ref="AG22:AG24"/>
    <mergeCell ref="AG16:AG17"/>
    <mergeCell ref="AG20:AG21"/>
    <mergeCell ref="AG14:AG15"/>
    <mergeCell ref="I28:I33"/>
    <mergeCell ref="B8:B14"/>
    <mergeCell ref="C8:C14"/>
    <mergeCell ref="D8:D14"/>
    <mergeCell ref="G8:G14"/>
    <mergeCell ref="G15:G20"/>
    <mergeCell ref="G21:G27"/>
    <mergeCell ref="I21:I27"/>
    <mergeCell ref="G28:G33"/>
    <mergeCell ref="D28:D33"/>
    <mergeCell ref="G34:G39"/>
    <mergeCell ref="X25:X26"/>
    <mergeCell ref="V26:V27"/>
    <mergeCell ref="V32:V33"/>
    <mergeCell ref="R28:R30"/>
    <mergeCell ref="R32:R33"/>
    <mergeCell ref="R23:R25"/>
    <mergeCell ref="O28:O30"/>
    <mergeCell ref="I34:I39"/>
    <mergeCell ref="K28:K33"/>
    <mergeCell ref="K34:K39"/>
    <mergeCell ref="M34:M36"/>
    <mergeCell ref="M8:M10"/>
    <mergeCell ref="M37:M38"/>
    <mergeCell ref="M32:M33"/>
    <mergeCell ref="K15:K20"/>
    <mergeCell ref="M15:M16"/>
    <mergeCell ref="N32:N33"/>
    <mergeCell ref="N23:N25"/>
    <mergeCell ref="N26:N27"/>
    <mergeCell ref="M11:M12"/>
    <mergeCell ref="M28:M30"/>
    <mergeCell ref="M23:M25"/>
    <mergeCell ref="M18:M19"/>
    <mergeCell ref="N11:N12"/>
    <mergeCell ref="M26:M27"/>
    <mergeCell ref="Y61:Y64"/>
    <mergeCell ref="T51:T53"/>
    <mergeCell ref="X58:X60"/>
    <mergeCell ref="X54:X55"/>
    <mergeCell ref="X56:X57"/>
    <mergeCell ref="Y56:Y57"/>
    <mergeCell ref="Y58:Y60"/>
    <mergeCell ref="V51:V53"/>
    <mergeCell ref="X49:X51"/>
    <mergeCell ref="Y49:Y51"/>
    <mergeCell ref="Y40:Y41"/>
    <mergeCell ref="V23:V25"/>
    <mergeCell ref="V20:V22"/>
    <mergeCell ref="X44:X46"/>
    <mergeCell ref="X35:X37"/>
    <mergeCell ref="X40:X41"/>
    <mergeCell ref="X38:X39"/>
    <mergeCell ref="Y44:Y46"/>
    <mergeCell ref="Y20:Y21"/>
    <mergeCell ref="Z29:Z30"/>
    <mergeCell ref="AC29:AC30"/>
    <mergeCell ref="Y42:Y43"/>
    <mergeCell ref="X42:X43"/>
    <mergeCell ref="V39:V40"/>
    <mergeCell ref="AC27:AC28"/>
    <mergeCell ref="Z32:Z34"/>
    <mergeCell ref="Y38:Y39"/>
    <mergeCell ref="AC32:AC34"/>
    <mergeCell ref="X16:X17"/>
    <mergeCell ref="T32:T33"/>
    <mergeCell ref="V34:V36"/>
    <mergeCell ref="R20:R22"/>
    <mergeCell ref="R26:R27"/>
    <mergeCell ref="R41:R42"/>
    <mergeCell ref="R34:R36"/>
    <mergeCell ref="R39:R40"/>
    <mergeCell ref="T28:T30"/>
    <mergeCell ref="X29:X30"/>
    <mergeCell ref="G51:G52"/>
    <mergeCell ref="D51:D52"/>
    <mergeCell ref="C48:C50"/>
    <mergeCell ref="C51:C52"/>
    <mergeCell ref="D48:D50"/>
    <mergeCell ref="B46:B47"/>
    <mergeCell ref="G46:G47"/>
    <mergeCell ref="B51:B52"/>
    <mergeCell ref="B48:B50"/>
    <mergeCell ref="G48:G50"/>
    <mergeCell ref="C40:C45"/>
    <mergeCell ref="C46:C47"/>
    <mergeCell ref="D46:D47"/>
    <mergeCell ref="D40:D45"/>
    <mergeCell ref="B40:B45"/>
    <mergeCell ref="G40:G45"/>
    <mergeCell ref="B57:B58"/>
    <mergeCell ref="G53:G54"/>
    <mergeCell ref="G57:G58"/>
    <mergeCell ref="C53:C54"/>
    <mergeCell ref="D53:D54"/>
    <mergeCell ref="C57:C58"/>
    <mergeCell ref="D57:D58"/>
    <mergeCell ref="B53:B54"/>
    <mergeCell ref="O32:O33"/>
    <mergeCell ref="T20:T22"/>
    <mergeCell ref="O20:O22"/>
    <mergeCell ref="O26:O27"/>
    <mergeCell ref="R18:R19"/>
    <mergeCell ref="O18:O19"/>
    <mergeCell ref="B34:B39"/>
    <mergeCell ref="B28:B33"/>
    <mergeCell ref="C28:C33"/>
    <mergeCell ref="C34:C39"/>
    <mergeCell ref="O11:O12"/>
    <mergeCell ref="C21:C27"/>
    <mergeCell ref="C15:C20"/>
    <mergeCell ref="N28:N30"/>
    <mergeCell ref="M39:M40"/>
    <mergeCell ref="O34:O36"/>
    <mergeCell ref="D34:D39"/>
    <mergeCell ref="O39:O40"/>
    <mergeCell ref="X14:X15"/>
    <mergeCell ref="O13:O14"/>
    <mergeCell ref="M13:M14"/>
    <mergeCell ref="V15:V16"/>
    <mergeCell ref="V13:V14"/>
    <mergeCell ref="T39:T40"/>
    <mergeCell ref="R37:R38"/>
    <mergeCell ref="X18:X19"/>
    <mergeCell ref="K62:K64"/>
    <mergeCell ref="K59:K61"/>
    <mergeCell ref="M45:M46"/>
    <mergeCell ref="M47:M48"/>
    <mergeCell ref="M49:M50"/>
    <mergeCell ref="K51:K52"/>
    <mergeCell ref="K57:K58"/>
    <mergeCell ref="K40:K45"/>
    <mergeCell ref="K53:K54"/>
    <mergeCell ref="N37:N38"/>
    <mergeCell ref="N39:N40"/>
    <mergeCell ref="O43:O44"/>
    <mergeCell ref="N41:N42"/>
    <mergeCell ref="O41:O42"/>
    <mergeCell ref="N34:N36"/>
    <mergeCell ref="O37:O38"/>
    <mergeCell ref="I62:I64"/>
    <mergeCell ref="I59:I61"/>
    <mergeCell ref="I55:I56"/>
    <mergeCell ref="N43:N44"/>
    <mergeCell ref="M43:M44"/>
    <mergeCell ref="K48:K50"/>
    <mergeCell ref="I40:I45"/>
    <mergeCell ref="M41:M42"/>
    <mergeCell ref="I48:I50"/>
    <mergeCell ref="I57:I58"/>
    <mergeCell ref="N51:N53"/>
    <mergeCell ref="N49:N50"/>
    <mergeCell ref="M51:M53"/>
    <mergeCell ref="N47:N48"/>
    <mergeCell ref="I46:I47"/>
    <mergeCell ref="K46:K47"/>
    <mergeCell ref="I53:I54"/>
    <mergeCell ref="I51:I52"/>
    <mergeCell ref="D62:D64"/>
    <mergeCell ref="B59:B61"/>
    <mergeCell ref="G59:G61"/>
    <mergeCell ref="B62:B64"/>
    <mergeCell ref="C59:C61"/>
    <mergeCell ref="C62:C64"/>
    <mergeCell ref="G62:G64"/>
    <mergeCell ref="D59:D61"/>
    <mergeCell ref="X71:Z71"/>
    <mergeCell ref="Z11:Z13"/>
    <mergeCell ref="Z54:Z55"/>
    <mergeCell ref="Z52:Z53"/>
    <mergeCell ref="Z47:Z48"/>
    <mergeCell ref="Z44:Z46"/>
    <mergeCell ref="Z40:Z41"/>
    <mergeCell ref="Z27:Z28"/>
    <mergeCell ref="X11:X13"/>
    <mergeCell ref="X70:Z70"/>
    <mergeCell ref="X61:X64"/>
    <mergeCell ref="Z18:Z19"/>
    <mergeCell ref="Z16:Z17"/>
    <mergeCell ref="N45:N46"/>
    <mergeCell ref="T15:T16"/>
    <mergeCell ref="Z20:Z21"/>
    <mergeCell ref="T26:T27"/>
    <mergeCell ref="N18:N19"/>
    <mergeCell ref="N15:N16"/>
    <mergeCell ref="V41:V42"/>
    <mergeCell ref="AC16:AC17"/>
    <mergeCell ref="O23:O25"/>
    <mergeCell ref="AC14:AC15"/>
    <mergeCell ref="Y14:Y15"/>
    <mergeCell ref="Y16:Y17"/>
    <mergeCell ref="X20:X21"/>
    <mergeCell ref="R13:R14"/>
    <mergeCell ref="O15:O16"/>
    <mergeCell ref="R15:R16"/>
    <mergeCell ref="T18:T19"/>
    <mergeCell ref="T13:T14"/>
    <mergeCell ref="O8:O10"/>
    <mergeCell ref="R11:R12"/>
    <mergeCell ref="B3:C3"/>
    <mergeCell ref="D3:M3"/>
    <mergeCell ref="N13:N14"/>
    <mergeCell ref="R3:Z3"/>
    <mergeCell ref="Y8:Y9"/>
    <mergeCell ref="Z14:Z15"/>
    <mergeCell ref="K8:K14"/>
    <mergeCell ref="B15:B20"/>
    <mergeCell ref="N20:N22"/>
    <mergeCell ref="B21:B27"/>
    <mergeCell ref="D15:D20"/>
    <mergeCell ref="D21:D27"/>
    <mergeCell ref="I15:I20"/>
    <mergeCell ref="M20:M22"/>
    <mergeCell ref="K21:K27"/>
    <mergeCell ref="B4:AC5"/>
    <mergeCell ref="I8:I14"/>
    <mergeCell ref="AB3:AC3"/>
    <mergeCell ref="AC8:AC9"/>
    <mergeCell ref="N8:N10"/>
    <mergeCell ref="R8:R10"/>
    <mergeCell ref="AC11:AC13"/>
    <mergeCell ref="V11:V12"/>
    <mergeCell ref="T8:T10"/>
    <mergeCell ref="T11:T12"/>
    <mergeCell ref="AE8:AE9"/>
    <mergeCell ref="AE11:AE13"/>
    <mergeCell ref="AE14:AE15"/>
    <mergeCell ref="AE16:AE17"/>
    <mergeCell ref="Y11:Y13"/>
    <mergeCell ref="T34:T36"/>
    <mergeCell ref="Z25:Z26"/>
    <mergeCell ref="Y32:Y34"/>
    <mergeCell ref="X32:X34"/>
    <mergeCell ref="Y35:Y37"/>
    <mergeCell ref="AE18:AE19"/>
    <mergeCell ref="AE25:AE26"/>
    <mergeCell ref="AC35:AC37"/>
    <mergeCell ref="AE35:AE37"/>
    <mergeCell ref="AC22:AC24"/>
    <mergeCell ref="AE29:AE30"/>
    <mergeCell ref="AC18:AC19"/>
    <mergeCell ref="AC25:AC26"/>
    <mergeCell ref="AC20:AC21"/>
    <mergeCell ref="AE20:AE21"/>
    <mergeCell ref="AE27:AE28"/>
    <mergeCell ref="V43:V44"/>
    <mergeCell ref="T45:T46"/>
    <mergeCell ref="T37:T38"/>
    <mergeCell ref="Z35:Z37"/>
    <mergeCell ref="V28:V30"/>
    <mergeCell ref="V37:V38"/>
    <mergeCell ref="X27:X28"/>
    <mergeCell ref="Y29:Y30"/>
    <mergeCell ref="R45:R46"/>
    <mergeCell ref="R43:R44"/>
    <mergeCell ref="T43:T44"/>
    <mergeCell ref="V45:V46"/>
    <mergeCell ref="X47:X48"/>
    <mergeCell ref="AE22:AE24"/>
    <mergeCell ref="AE32:AE34"/>
    <mergeCell ref="Y27:Y28"/>
    <mergeCell ref="T41:T42"/>
    <mergeCell ref="AC40:AC41"/>
    <mergeCell ref="Q69:R69"/>
    <mergeCell ref="Q70:R70"/>
    <mergeCell ref="Q71:R71"/>
    <mergeCell ref="X69:Z69"/>
    <mergeCell ref="X52:X53"/>
    <mergeCell ref="V47:V48"/>
    <mergeCell ref="T47:T48"/>
    <mergeCell ref="T49:T50"/>
    <mergeCell ref="R49:R50"/>
    <mergeCell ref="V49:V50"/>
  </mergeCells>
  <conditionalFormatting sqref="S67:V67 N67:P67 Y67:AA67 B67:K67">
    <cfRule type="expression" priority="4" dxfId="7" stopIfTrue="1">
      <formula>$B$67&lt;&gt;""</formula>
    </cfRule>
  </conditionalFormatting>
  <conditionalFormatting sqref="M67 AC67">
    <cfRule type="expression" priority="6" dxfId="8" stopIfTrue="1">
      <formula>$B$67&lt;&gt;""</formula>
    </cfRule>
  </conditionalFormatting>
  <conditionalFormatting sqref="Q67:R67 W67:X67">
    <cfRule type="expression" priority="7" dxfId="9" stopIfTrue="1">
      <formula>$B$67&lt;&gt;""</formula>
    </cfRule>
  </conditionalFormatting>
  <conditionalFormatting sqref="X71">
    <cfRule type="expression" priority="1" dxfId="3" stopIfTrue="1">
      <formula>$B$67&lt;&gt;""</formula>
    </cfRule>
  </conditionalFormatting>
  <conditionalFormatting sqref="AB67 L67">
    <cfRule type="expression" priority="5" dxfId="10" stopIfTrue="1">
      <formula>$B$67&lt;&gt;""</formula>
    </cfRule>
  </conditionalFormatting>
  <conditionalFormatting sqref="R3:Z3 AB3:AC3 D3:M3">
    <cfRule type="cellIs" priority="2" dxfId="1" operator="greaterThan" stopIfTrue="1">
      <formula>0</formula>
    </cfRule>
  </conditionalFormatting>
  <conditionalFormatting sqref="B4:AC5">
    <cfRule type="expression" priority="3" dxfId="0" stopIfTrue="1">
      <formula>OR($AD$1=TRUE,$AD$2=TRUE,$AD$3=TRUE,$AD$4=TRUE,$AD$5=TRUE)</formula>
    </cfRule>
  </conditionalFormatting>
  <dataValidations count="1">
    <dataValidation type="whole" allowBlank="1" showInputMessage="1" showErrorMessage="1" errorTitle="Scoresheet 7.3" error="Enter 0 or 1." sqref="O8:O53 F8:F64 Q8:Q53 Z8:Z61 D8:D64 AB8:AB64">
      <formula1>0</formula1>
      <formula2>1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scale="83" r:id="rId3"/>
  <headerFooter alignWithMargins="0">
    <oddFooter>&amp;L&amp;8MPTQM v.7.3 (December 2007)</oddFooter>
  </headerFooter>
  <ignoredErrors>
    <ignoredError sqref="H47 H52 H54 H56 H58 T47" formula="1"/>
    <ignoredError sqref="K15:K33 K34:K61 K63:K64" formulaRang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Service Certification for Mailers Scoresheet 7.3</dc:title>
  <dc:subject>Version 2.0 sent: 07/3/14</dc:subject>
  <dc:creator>Custom Automated Forms</dc:creator>
  <cp:keywords/>
  <dc:description>Custom Automated Forms                                              PO Box 108                                                             Wetmore, MI 49895                                                       autoforms4u@gmail.com</dc:description>
  <cp:lastModifiedBy>Dougherty, Allen E - Washington, DC</cp:lastModifiedBy>
  <cp:lastPrinted>2007-12-19T20:29:08Z</cp:lastPrinted>
  <dcterms:created xsi:type="dcterms:W3CDTF">2007-07-27T16:54:21Z</dcterms:created>
  <dcterms:modified xsi:type="dcterms:W3CDTF">2014-10-02T13:42:14Z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